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4" documentId="8_{8B2D0072-A861-44FD-BDE8-B8FDED72E87A}" xr6:coauthVersionLast="47" xr6:coauthVersionMax="47" xr10:uidLastSave="{B6570D29-59D7-4B69-A765-63C69B870062}"/>
  <bookViews>
    <workbookView xWindow="3072" yWindow="3072" windowWidth="17280" windowHeight="8820" xr2:uid="{00000000-000D-0000-FFFF-FFFF00000000}"/>
  </bookViews>
  <sheets>
    <sheet name="Generell input" sheetId="1" r:id="rId1"/>
    <sheet name="Tiltaksanalyse" sheetId="2" r:id="rId2"/>
    <sheet name="Effektanalyse" sheetId="5" r:id="rId3"/>
    <sheet name="GIS-tabeller" sheetId="3" r:id="rId4"/>
    <sheet name="Referanser" sheetId="4" r:id="rId5"/>
  </sheets>
  <externalReferences>
    <externalReference r:id="rId6"/>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3" l="1"/>
  <c r="F20" i="3"/>
  <c r="H12" i="3" l="1"/>
  <c r="H13" i="3"/>
  <c r="H14" i="3"/>
  <c r="H15" i="3"/>
  <c r="H16" i="3"/>
  <c r="H17" i="3"/>
  <c r="H18" i="3"/>
  <c r="H19" i="3"/>
  <c r="H29" i="3"/>
  <c r="H40" i="3" s="1"/>
  <c r="J40" i="3"/>
  <c r="I40" i="3"/>
  <c r="G40" i="3"/>
  <c r="F40" i="3"/>
  <c r="D40" i="3"/>
  <c r="C40" i="3"/>
  <c r="B40" i="3"/>
  <c r="E39" i="3"/>
  <c r="H39" i="3" s="1"/>
  <c r="H38" i="3"/>
  <c r="E38" i="3"/>
  <c r="H37" i="3"/>
  <c r="E37" i="3"/>
  <c r="E36" i="3"/>
  <c r="H36" i="3" s="1"/>
  <c r="E35" i="3"/>
  <c r="H35" i="3" s="1"/>
  <c r="H34" i="3"/>
  <c r="E34" i="3"/>
  <c r="H33" i="3"/>
  <c r="E33" i="3"/>
  <c r="E32" i="3"/>
  <c r="H32" i="3" s="1"/>
  <c r="E31" i="3"/>
  <c r="H31" i="3" s="1"/>
  <c r="H30" i="3"/>
  <c r="E30" i="3"/>
  <c r="E40" i="3" s="1"/>
  <c r="E29" i="3"/>
  <c r="J20" i="3"/>
  <c r="I20" i="3"/>
  <c r="D20" i="3"/>
  <c r="C20" i="3"/>
  <c r="B20" i="3"/>
  <c r="E19" i="3"/>
  <c r="E18" i="3"/>
  <c r="E17" i="3"/>
  <c r="E16" i="3"/>
  <c r="E15" i="3"/>
  <c r="E14" i="3"/>
  <c r="E13" i="3"/>
  <c r="E12" i="3"/>
  <c r="E11" i="3"/>
  <c r="H11" i="3" s="1"/>
  <c r="E10" i="3"/>
  <c r="H10" i="3" s="1"/>
  <c r="H9" i="3"/>
  <c r="E9" i="3"/>
  <c r="E20" i="3" s="1"/>
  <c r="H20" i="3" l="1"/>
  <c r="J8" i="2" l="1"/>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<sst xmlns="http://schemas.openxmlformats.org/spreadsheetml/2006/main" count="968" uniqueCount="515">
  <si>
    <t>Elektronisk tabell Trua natur - naturtyper</t>
  </si>
  <si>
    <t>Tittel</t>
  </si>
  <si>
    <t>Naturtype: Kilde-edellauvskog</t>
  </si>
  <si>
    <t>Hva</t>
  </si>
  <si>
    <t>Presisering/betydning</t>
  </si>
  <si>
    <t>Fyll inn</t>
  </si>
  <si>
    <t>Kunnskapshull/Usikkerhet</t>
  </si>
  <si>
    <t>Fritekst ekspert</t>
  </si>
  <si>
    <t>Vurdert av</t>
  </si>
  <si>
    <t>Navn, institusjon</t>
  </si>
  <si>
    <t>Tor Erik Brandrud og Ulrika Jansson, NINA</t>
  </si>
  <si>
    <t>Kunnskapsgrunnlaget er oppdatert fra varmekjær kildelauvskog i 2018 av Mari Jokerud, Heidi Myklebost og Bård Pedersen, NINA: Vedlegg 111 til NINA rapport 1626: Aalberg Haugen, I.M. et al. 2019. Tiltak for å ta vare på trua natur. Kunnskapsgrunnlag for 90 trua arter og 33 trua naturtyper. NINA Rapport 1626. Norsk institutt for naturforskning</t>
  </si>
  <si>
    <t>Tid for vurdering</t>
  </si>
  <si>
    <t>måned 2018</t>
  </si>
  <si>
    <t>Mars 2022</t>
  </si>
  <si>
    <t>Norsk navn</t>
  </si>
  <si>
    <t>Følg Artsdatabankens navn i Rødlista for naturtyper 2011</t>
  </si>
  <si>
    <t>Kilde-edellauvskog (tidl. Varmekjær kildelauvskog)</t>
  </si>
  <si>
    <r>
      <t xml:space="preserve">Vurderingsenheten har endret navn i rødliste 2018 fra varmekjær kildelauvskog til </t>
    </r>
    <r>
      <rPr>
        <i/>
        <sz val="11"/>
        <rFont val="Calibri"/>
        <family val="2"/>
        <scheme val="minor"/>
      </rPr>
      <t>kilde-edellauvskog</t>
    </r>
    <r>
      <rPr>
        <sz val="11"/>
        <rFont val="Calibri"/>
        <family val="2"/>
        <scheme val="minor"/>
      </rPr>
      <t>, men noe endring i avgrensning.</t>
    </r>
  </si>
  <si>
    <t>Om naturtypen</t>
  </si>
  <si>
    <t>Maks 3 setninger som beskriver naturtypen</t>
  </si>
  <si>
    <t>Kilde-edellauvskog (varmekjær kildeløvskog) forekommer som små bestander langs hele kysten fra Oslofjorden til Nordfjord i Sogn og Fjordane, trolig også med utposter lengre nord (men her tar gråorkildeskoger gradvis over). Større forekomster av varmekjær kildeløvskog er begrenset til Oslofjordsområdet og enkelte områder på Vestlandet.  Vegetasjonstypen er sjelden og forekommer hovedsakelig i boreonemoral vegetasjonssone. To regionale utforminger er skilt ut og disse har glidende overganger; snelle-ask-utforming og slakkstarr-svartor-utforming.</t>
  </si>
  <si>
    <t>Økologi</t>
  </si>
  <si>
    <t xml:space="preserve">Naturtypens økologiske egenskaper. </t>
  </si>
  <si>
    <t>Kilde-edellauvskog (varmekjær kildeløvskog) er knyttet til næringsrik, våt mark med en viss gjennomstrømning av vann, ofte ved baserike kilder, langs bekker og i flatt terreng i nedkant av edelløvskogslier. Mindre bestander kan opptre i forsenkninger i rike edelløvskoger. Vannet kommer gjerne fra områder med kalkrik berggrunn. Løsmasser med finkornet (leirholdig) materiale er karakteristisk, typisk langs kildehorisonter i ravinedaler, ofte med kvikksandaktig substrat og utrasinger.  Jordsmonnet er preget av høy og vekslende grunnvannsstand og består av sumpjord eller godt  omdannet torv, men gjerne med relativt lite organisk materiale pga god omsetning og jord i bevegelse. Slike kildepartier kan være vanskelig å skille fra tilliggende sumpskog, høgstaudeskog og flommarkskog, men skilles ofte på større forekomster av skavgras eller slakkstarr. Andre utforminger kan være dominert av maigull, eller ha svært frodig og høyvokst vegetasjon med nitrogen-krevende arter som brennesle, bringebær og springfrø. Trær av svartor og ask står i konstant vann-mettet jord, med et sterkt fuktighetskrevende og variert feltsjikt av både graminider, bregner og urter, samt et velutviklet bunnsjikt.</t>
  </si>
  <si>
    <t>God tilstand</t>
  </si>
  <si>
    <t xml:space="preserve">Beskriv hva som karakteriserer en god tilstand for naturtypen </t>
  </si>
  <si>
    <t>I følge rødliste 2018 er tilstanden i kilde-edellauvskogen negativt påvirket primært av drenering/grøfting, dernest av skogbruk (flatehogst, kjørespor), konkurrerende arter (ekspansjon av gran, platanlønn), samt patogener (askeskuddsyke) (Lyngstad m.fl.  2018). Dette vurderes også som prioriterte variabler for økologisk tilstand. I følge Miljødirektoratets kartleggingsinstrukser 2019-2021 karakteriseres god tilstand av liten påvirkningsgrad mhp. drenering/grøfting, hogst, slitasje, kjørespor og innslag av fremmedarter, med følgende trinn i NiN-parametre: Grøftingsintensitet (7GR-GI): trinn 1 (naturtypen er uten grøftingsinngrep). Skogbestandsdynamikk (7SD-0, 7SD-NS): naturskog (7SD-0=2) eller gammel normalskog (7SD-NS=5, hogstklasse V). Slitasje(7SE): trinn 0, 1: uten slitasje eller siltasje som dekker &lt;1/16 av naturtypen. Kjørespor (7TK): Det er ingen spor etter ferdsel med tunge kjøretøy (trinn 0). Fremmedartsinnslag (7FA): trinn 0, 1. Naturtypen er uten fremmedarter eller inneholder én til to fremmedarter.)</t>
  </si>
  <si>
    <t>Fjernmåling vil trolig være en egnet metode for å kunne ta ut og vurdre tilstand på edellauvskog. Kombinert med felt-validering vil en antagelig kunne følge utvikling f.eks. mhp. kronetetthet, store enkelt-trær mv. innenfor denne skogtypen.</t>
  </si>
  <si>
    <t xml:space="preserve">Avgrensning etter NiN 2.0 </t>
  </si>
  <si>
    <t>Følg Artsdatabankens oversettelse mellom Rødlista for naturtyper 2011 og NiN 2.0, finnes i vedlegg Liste_trua_naturtyper_truanatur_v3.pdf. Bruk kolonne for fritekst for eventuelle presiseringer.</t>
  </si>
  <si>
    <t>Kartleggingsenheter V2-C2 og V2-C3, grunntyper V2|7,8 
Boreonemoral sone (6SO=1) &amp; Relativ sammensetning av tresjiktet: Edelløvtreandel 50-100% (1AR-A-E≥3)</t>
  </si>
  <si>
    <r>
      <t>Her er gjort en endring siden kunnskapsgrunnlag versj. II i 2019. Vi følger nå Rødliste 2018 og Miljødirektoratets kartleggingsinstruks for de siste år, og definerer kilde-edellauvskogen KUN til å omfatte grunntypene V2-7, V2 8, med 1AR-A-E (Sterk intermediær til ekstremt kalkrik kildemyrskogsmark med dominans av edellauvtrær), og IKKE også V4 (kaldkilde) Dette har ingen følger ift. areal, påvirkning og tiltak.</t>
    </r>
    <r>
      <rPr>
        <sz val="8"/>
        <rFont val="Calibri"/>
        <family val="2"/>
        <scheme val="minor"/>
      </rPr>
      <t xml:space="preserve"> </t>
    </r>
  </si>
  <si>
    <t>Avgrensning som forvaltningsenhet</t>
  </si>
  <si>
    <t>Gi en anbefaling om naturtypens avgrensning som hensiktsmessig forvaltningsenhet, beskrevet ved hjelp av NiN 2.0</t>
  </si>
  <si>
    <t>Det bør utvikles et mer presist tilleggskriterium til bioklimatisk sone for å få en mer presis identifisering og kartlegging i felt. For eksempel  habitatspesifikke arter og angivelse av arter i tresjiktet (ask, svartor mm.) Det bør også vurderes om ikke man skal gå ned på edellauvtreandel til 25% som inngangsverdi for typen,  fordi f.eks. ask eller svartor kan sette et sterkt preg på økologiske forhold og artsinventar også ved forekomster &lt;50%, bl.a. kan forekomster av ask og svartor bli betydelig eldre enn omkringliggende, kortlevete forekomster av gråor, gran, mfl.</t>
  </si>
  <si>
    <t>Avgrensning mot naturtyper etter Miljødirektoratets instruks</t>
  </si>
  <si>
    <t>Følg definisjonen av naturtypen i siste instruks</t>
  </si>
  <si>
    <t>E11.4 Kilde-edellauvskog</t>
  </si>
  <si>
    <t xml:space="preserve">Kilde-edellauvskogen kan være vanskelig å skille fra liknende typer av ask- eller svartorskog som ofte opptrer sammen med kilde-edellauvskogen. Det gjelder særlig høgstaude-edellauvskog dominert av ask som sorterer under fastmarkskogsmark (T4). Kildeplanter (se under økologisk beskr.) kan normalt brukes som skillearter, men det er subtile forskjeller i grad av kildevannspåvirkning som bestemmer om man her havner i skog eller våtmark. Også rik svartorsumpskog og smale striper av flommarkskog langs bekk kan være vanskelig å skille. En utfordring kan være at en del kildearter også opptrer i andre typer, på bekkekanter. Avgrensning må da baseres primært på vurdering av grad av kildevann/sigevannspåvirkning. </t>
  </si>
  <si>
    <t>Tid for rødlistevurdering</t>
  </si>
  <si>
    <t>2018</t>
  </si>
  <si>
    <t>Rødlistestatus forkortelse 2018</t>
  </si>
  <si>
    <t>CR; EN; VU; NT</t>
  </si>
  <si>
    <t>VU</t>
  </si>
  <si>
    <t>Rødlistestatus 2018</t>
  </si>
  <si>
    <t>kritisk truet; sterkt truet; sårbar; nær truet</t>
  </si>
  <si>
    <t>Sårbar</t>
  </si>
  <si>
    <t>Kriterier 2018</t>
  </si>
  <si>
    <t>Kolonne D  i Naturtyper rødlisteinformasjon, eks. 4.1.a(1)</t>
  </si>
  <si>
    <t xml:space="preserve">A, C1, D1, D2b
</t>
  </si>
  <si>
    <t>Reduksjon av totalarealet og forringelse av naturtypen på grunn av abiotiske faktorer. Arealet er forringet på grunn av biotiske faktorer</t>
  </si>
  <si>
    <t>Andel av nordisk forekomst</t>
  </si>
  <si>
    <t>Kun hvis dette er mulig</t>
  </si>
  <si>
    <t>Informasjon om forekomsten av naturtypen i andre nordiske land bør sammestilles</t>
  </si>
  <si>
    <t>Varmekjær kildelauvskog er trolig en svært sjelden naturtype utenfor Norge (særlig de oseaniske svartorkildeskogene) og kan kvalifisere til en norsk ansvars-naturtype.</t>
  </si>
  <si>
    <t>Andel av europeisk forekomst</t>
  </si>
  <si>
    <t>Informasjon om forekomsten av naturtypen i andre europeiske land bør sammestilles</t>
  </si>
  <si>
    <t>Varmekjære kildelauvskog, i form av snelle-askeskog er antagelig svært sjelden og fragmentert ellers i Europa  og ask som treslag er vurdert som truet i Europa. Ask-svartordominerte fuktskoger har status som Natura 2000/EUNIS-enheter (se f.eks. "Alluvial forests with Alnus glutinosa and Fraxinus excelsior" EU Habitats Directive 91E0). Svartor-kildeskog er antagelig et sterkt oseanisk element knyttet til fjord-topografi, med en sterkt begrenset utbredelse i Norge og trolig også i vestre deler av de Britiske øyer.</t>
  </si>
  <si>
    <t>Antall forekomster NiN utvalg og NiN 5k</t>
  </si>
  <si>
    <t>NiN-basen. Se tabell i arket "GIS-tabeller". Spesifiser: dekker arealet kun naturtypen, eller andre naturtyper også?</t>
  </si>
  <si>
    <t>120</t>
  </si>
  <si>
    <t>Det bør utvikles et mer presist tilleggskriterium til bioklimatisk sone for å få en mer presis identifisering og kartlegging i felt. For eksempel  habitatspesifikke arter og angivelse av arter i tresjiktet (ask, svartor mm.)</t>
  </si>
  <si>
    <t>I dette kunnskapsgrunnlaget er det i alt 41 polygoner registert i NiN-basen. Ett færre antall enn brukt i Rødliste for naturtyper 2018 skyldes at det er overlapp med Naturbase. Disse er ikke med i beregningene her.</t>
  </si>
  <si>
    <t>Antall forekomster Naturbase</t>
  </si>
  <si>
    <t>Naturbase. Se tabell i arket "GIS-tabeller". Spesifiser: dekker arealet kun naturtypen, eller andre naturtyper også?</t>
  </si>
  <si>
    <t>115-150 på til sammen ca.  lokaliteter med et areal på tilsammen 1,5 km² er registrert i Naturbase.</t>
  </si>
  <si>
    <t xml:space="preserve">Datagrunnlaget fra Naturbase er F06 Rik sump- og kildeskog med utformingen "Varmekjær kildelauvskog" Kartleggingsenheten or-askeskog i Naturbase omfatter også varmekjær kildelauvskog, og utbredelseskartet av denne typen i Blindheim mfl. (2015) gir et grovt bilde av kjerneområdene for denne typen; Oslofjordsområdet for utformingen snelle-askeskog og Hardanger-Boknafjorden for utformingen svartor-kildeskog. Inkluderer flere utforminger, inkludert Snelle-askeskog og Slakkstarr-svartorskog (Kielland-Lund 1981, Aarrestad et al. 2001).
</t>
  </si>
  <si>
    <t>Antall forekomster andre kilder</t>
  </si>
  <si>
    <t>F. eks. Myrbase</t>
  </si>
  <si>
    <t>Ikke aktuell</t>
  </si>
  <si>
    <t>Geografiske mangler</t>
  </si>
  <si>
    <t xml:space="preserve">Angi hvor stor prosentandel av potensielle forekomster som er kartlagt. Se også presisering i manual. </t>
  </si>
  <si>
    <t>Det er store geografiske mangler. Ifølge rødliste 2018 anslås det reelle antall/areal å være anslagsvis tre ganger det nåværende kjente; dvs. ca 6 km².</t>
  </si>
  <si>
    <t>Naturtypens reelle areal</t>
  </si>
  <si>
    <t xml:space="preserve">Kolonne I i Naturtyper rødlisteinformasjon. Suppler med fritekst basert på vurderingene i de to raden over. </t>
  </si>
  <si>
    <t>2,1 km2</t>
  </si>
  <si>
    <t>Det er kjent 2, 1 km2 av naturtypen varmekjær kildeskogsmark/kilde-edelløvskog i Norge, kartlagt etter DN Håndbok 13, NiN utvalg og NiN 5 k. Ifølge rødliste 2018 anslås det reelle antall/areal å være anslagsvis tre ganger det nåværende kjente; dvs. ca 6 km². Vi tror mørketallene muligens kan være noe større; kanskje med et totalareal nærmere 10 km². Naturtypen forekommer hovedsaklig i boreonemoral sone, og er begrenset til området Oslofjorden - Stad. Naturtypen forekommer som små arealer. Kartleggingen som er gjort innenfor NiN antas å være lite presist i forhold til å angi forekomster av denne naturtypen og dårlig egnet til å estimere naturtypens areal. Det er også vanskelig å anslå det totale antallet lokaliteter, men trolig er det &lt; 250 (Lindgaard og Henriksen 2011). Det er per i dag kjent 223 ikke overlappende forekomster.</t>
  </si>
  <si>
    <t>Økosystemtjenester</t>
  </si>
  <si>
    <t>Se presisering i manual</t>
  </si>
  <si>
    <t>Forsyningstjenester: Biologisk mangfold</t>
  </si>
  <si>
    <t>Dårlig kjent</t>
  </si>
  <si>
    <t>Forsyningstjenester: grunnleggende livsprosesser, biologisk mangfold, leveområde for planter og dyr, tilholdssted for rødlistede arter. Askedominerte kilde-edellauvskoger (og liknende askedominerte sump/høgstaudeutforminger) ser ut til å være en av de viktigste typene av fuktskog for rødlistearter (særlig vedboende) (Brandrud m.fl. 2019).</t>
  </si>
  <si>
    <t>Reguleringstjenester: Klima og luftkvalitet</t>
  </si>
  <si>
    <t>Reguleringstjenester: Binde og lagre karbon</t>
  </si>
  <si>
    <t>Både som edellauvskogstype og som våtmark/sumpskogstype er kilde-edellauvskogen ekstrem, med høy pH, høye nitrogen-nivåer, oksygenrikt sigevann, og i sum rask omsetning med lite organisk materiale i jordsmonn. Utrasinger og jordsig virker i samme retning. Karbonlageret i denne typen er derfor i det alt vesentlige i tresjiktet (bortsett fra i situasjoner med bestandssammenbrudd og akkumulering av mye dødved, feks. etter utrasinger, "drukning" ved beverdammer ol.).</t>
  </si>
  <si>
    <t>Reguleringstjenester: Dempe ekstreme hendelser</t>
  </si>
  <si>
    <t>Støttende tjeneste: Primærproduksjon</t>
  </si>
  <si>
    <t>Støttende tjeneste: Fotosyntse</t>
  </si>
  <si>
    <t>Kulturelle tjenester: Bruk av varmekjær kildelauvskog i undervisning</t>
  </si>
  <si>
    <t>Nytt tillegg 2021</t>
  </si>
  <si>
    <t>Støttende tjeneste: Pollinator</t>
  </si>
  <si>
    <t>Tresjiktet bidrar lite til næring for pollinatorer: I edellauvskoger det mest lind og spisslønn som produserer nektar, og disse er sjeldne i kildeskogen. Relativt åpne utforminger med tett, høyvokst nitrofytt-vegetasjon kan bidra med mye nektar (bl.a. fra bringebær), og kan tenkes å fungere som "pollen-oaser" i et ellers tett skoglandskap.</t>
  </si>
  <si>
    <t>Samfunnsøkonomisk verdi</t>
  </si>
  <si>
    <t>Beskrives med ord</t>
  </si>
  <si>
    <t>Ikke kjent</t>
  </si>
  <si>
    <t>Trua arter og artsmangfold</t>
  </si>
  <si>
    <t xml:space="preserve">Oppgi forekomst av trua arter (listes opp arter adskilt med ; hvis mulig). Beskriv artsmangfoldet i kolonnen for fritekst. </t>
  </si>
  <si>
    <t xml:space="preserve">Av karplanter er registrert skogsøtgras (VU); vasstelg (EN); knottblom (EN); kongsbregne (NT); ask (EN) og alm (EN). Blant vedboende sopp, lav og moser er det mange rødlistearter knyttet til (grov) ask, hvorav en del også opptrer i kildeskog (Framstad m.fl. 2020). For eksempel er det registrert 60 rødlistede lavarter og 40 rødlistede vedboende sopp knyttet til grov ask. Lavartene klosterlav Biatoridium monasteriense (NT), almelav Gyalecta ulmi (NT) og bleik kraterlav Gyalecta flotowii (VU) er i fuktskogsundersøkelser funnet på ask og alm, bl.a. i kildeskog (Brandrud m. fl. 2019).  Av vedboende sopp kan nevnes spesielt fagervoksskinn Phlebia coccineofulva (EN) som er typisk på ask i raviner. </t>
  </si>
  <si>
    <t xml:space="preserve">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</si>
  <si>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</si>
  <si>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</si>
  <si>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</si>
  <si>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</si>
  <si>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</si>
  <si>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</si>
  <si>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</si>
  <si>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</si>
  <si>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</si>
  <si>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 på habitat &gt; Landbruk &gt; Jordbruk &gt; Oppdyrking</t>
  </si>
  <si>
    <t>Kilde-edellauvskogen, har, som andre typer mye knyttet til raviner hatt et betydelig arealtap i forbindelse med bakkeplanering og oppdyrking.</t>
  </si>
  <si>
    <t>Pågående</t>
  </si>
  <si>
    <t>Minoriteten av forekomstarealet påvirkes (&lt;50%)</t>
  </si>
  <si>
    <t>Rask reduksjon i forekomstareal (&gt; 20% over 10 år)</t>
  </si>
  <si>
    <t>Påvirkningsfaktor 2</t>
  </si>
  <si>
    <t>Påvirkning på habitat &gt; Landbruk &gt; Skogreising/treplantasjer &gt; Drenering</t>
  </si>
  <si>
    <t>Drenering i form av grøfting har hatt en betydelig påvirkning på kildeskogen og andre sump/fuktskogstyper som er avhengige av høy grunnvannstand.</t>
  </si>
  <si>
    <t xml:space="preserve">Drenering/Grøfting, bakkeplanering/oppdyrking, nedbygging av arealer, flatehogst med tilhørende kjørespor, treslagskifte til gran (på Vestlandet), konkurrerende arter (ekspansjon av gran) og patogener (askeskuddsyken) er de viktigste påvirkningsfaktorene iflg rødliste 2018. Dette har redusert arealet og tilstanden sterkt, og typen er svært sårbar. </t>
  </si>
  <si>
    <t>Påvirkningsfaktor 3</t>
  </si>
  <si>
    <t>Påvirkning på habitat &gt; Landbruk &gt; Skogbruk/avvirkning &gt; Åpne hogstformer (flatehogst og frøtrehogst som også inkluderer uttak av rotvelt, råtne trær, tørrgran etc.)</t>
  </si>
  <si>
    <t xml:space="preserve">Kilde-edellauvskogen har vært mye utsatt for omfattende hogster, særlig i forbindelse med hogst til knott under krigen og til askeavkok på 1970-tallet. </t>
  </si>
  <si>
    <t>Kun historisk</t>
  </si>
  <si>
    <t>Langsom, men signifikant, reduksjon (&lt; 20% over 10 år)</t>
  </si>
  <si>
    <t>Påvirkningsfaktor 4</t>
  </si>
  <si>
    <t>Påvirkning på habitat &gt; Landbruk &gt; Skogbruk/avvirkning &gt; Skogsbilveger og kjørespor etter skogsmaskiner (den direkte effekten av inngrepet)</t>
  </si>
  <si>
    <t>Kilde-edellauvskogen er sårbar overfor kjørespor, fordi hogstmaskiner/lassbærere ofte graver seg ned i det bløte substratet, noe som kan bidra til uønsket utdrenering av fuktskogen.</t>
  </si>
  <si>
    <t>Påvirkningsfaktor 5</t>
  </si>
  <si>
    <t>Påvirkning på habitat &gt; Habitatpåvirkning på ikke landbruksarealer (terrestrisk) &gt; Utbygging/utvinning</t>
  </si>
  <si>
    <t>Kilde-edellauvskogen opptrer i lavlandet og ikke minst i pressområdene langs Oslofjorden, der mye har blitt nedbygd siste 50 år.</t>
  </si>
  <si>
    <t>Påvirkningsfaktor 6</t>
  </si>
  <si>
    <t>Fremmede arter &gt; Patogener/parasitter</t>
  </si>
  <si>
    <t>Ask/askeskog har de siste 15 årene hatt en betydelig tilbakegang pga askeskuddsyken. I framtiden vil også svartor kunne være utsatt for patogener/sykdommer (særlig av sopp av tørråte-skelta Phytophora spp, som er under spredning, og for tiden særlig rammer gråor og bøk).</t>
  </si>
  <si>
    <t>Majoriteten av arealet påvirkes (50-90%)</t>
  </si>
  <si>
    <t>Påvirkningsfaktor 7</t>
  </si>
  <si>
    <t>Påvirkning fra stedegne arter &gt; Konkurrenter</t>
  </si>
  <si>
    <t>Grana kan defineres som en problemart ift. mange typer av edellauvskog, fordi grana ekspanderer (dels naturlig, dels ved menneskelig hjelp) og skygger ut edellauvskogen som ofte kan ha hatt samenhengende bestander her i flere tusen år (med tilhørende spesielt biomangfold).</t>
  </si>
  <si>
    <t>Påvirkningsfaktor 8</t>
  </si>
  <si>
    <t>Påvirkning på habitat &gt; Landbruk &gt; Skogreising/treplantasjer &gt; Treslagskifte</t>
  </si>
  <si>
    <t xml:space="preserve">Hogst med treslagsskifte er i dag i henhold til sertifisering ikke tillatt i rik edellauvskog, men fortsatt er mange bestand negativt påvirket av framvoksende granplantefelter, ofte kombinert med grøfting, og må etter hvert ansees å ha gått tapt (gått over til granskog). Treslagskiftet har særlig skjedd i de vestlandske svartor-kildeskogene, men også i sørøst, gjerne i fm. grøfting. </t>
  </si>
  <si>
    <t>Som rødliste 2011. Kun nevnt i tekst i 2018</t>
  </si>
  <si>
    <t>Samspill mellom påvirkningsfaktorer</t>
  </si>
  <si>
    <t xml:space="preserve">Ned ett nivå på Rødlista fra dagens kategori. For alternative hovedmål, se manual.  </t>
  </si>
  <si>
    <t>Hovedmål (rødlistestatus 2035)</t>
  </si>
  <si>
    <t>Rødlistestatus forkortelse</t>
  </si>
  <si>
    <t xml:space="preserve">Drenering, hogst og andre inngrep antas allerede å ha medført tilstandsreduksjon og tap av forekomstareal som tilsvarer mer en 30%  i perioden fra 1985 og frem til i dag. Det antas videre at det ikke er realistisk å gjennomføre effektive og rasktvirkende restaureringstiltak som er tilstrekkelig til å kompensere i forhold til en målsetning tilsvarende NT. Derfor settes hovedmålet til VU. Likevel krever dette målet midlertidig stans i drenering, nedbygging og andre inngrep. Det foreslås tiltak med sikte på å oppnå NT ved et senere tidspunkt enn 2035. </t>
  </si>
  <si>
    <t>Delmål</t>
  </si>
  <si>
    <t>Mål for naturtypen</t>
  </si>
  <si>
    <t>Naturtype-egenskap</t>
  </si>
  <si>
    <t>Målsetting per 2035 (hva må til)</t>
  </si>
  <si>
    <t>Nullalternativ per 2035</t>
  </si>
  <si>
    <t>Delmål 1</t>
  </si>
  <si>
    <t>Reduksjon i totalareal</t>
  </si>
  <si>
    <t>Reduksjon siste 50 år ≥ 30 % - &lt; 50 %</t>
  </si>
  <si>
    <t>Reduksjon siste 50 år &gt; 50 %</t>
  </si>
  <si>
    <t xml:space="preserve">Målsetting og nullalternativ er basert på usikre tall over areal og arealendringer. Rødliste 2018 angir imidlertid en rask reduksjon i forekomstareal (&gt; 20% over 10 år) grunnet drenering, oppdyrking og andre inngrep. Det har vært store tap i de siste 50 år og tapet må opphøre for å å opprettholde VU og evt. gå til NT. </t>
  </si>
  <si>
    <t>Delmål 2</t>
  </si>
  <si>
    <t>Abiotisk forringelse</t>
  </si>
  <si>
    <t>Andel av totalareal forringet siste 50 år ≥ 30 % - &lt; 50 %</t>
  </si>
  <si>
    <t>Andel av totalareal forringet siste 50 år &gt; 50 %</t>
  </si>
  <si>
    <t>Tetting av grøfter på deler av det vernete arealet vil bidra til å redusere andel av arealet som er abiotisk forringet, på sikt vil det være mulig å oppnå NT på dette delmålet.</t>
  </si>
  <si>
    <t>Delmål 3</t>
  </si>
  <si>
    <t>Biotisk forringelse</t>
  </si>
  <si>
    <t>Tetting av grøfter og fjerning av gran på deler av det vernete arealet vil bidra til å redusere andel av arealet som er abiotisk og biotisk forringet, på sikt vil det være mulig å oppnå NT på dette delmålet.</t>
  </si>
  <si>
    <t>Delmål 4</t>
  </si>
  <si>
    <t>Andel av totalareal forringet 50 år (for-, nå- og framtid) ≥ 30 % - &lt; 50 %</t>
  </si>
  <si>
    <t>Andel av totalareal forringet 50 år (for-, nå- og framtid) &gt; 50 %</t>
  </si>
  <si>
    <t>Estimat basert på rødlista</t>
  </si>
  <si>
    <t>Tid til naturtypen utgår/endrer status uten tiltak</t>
  </si>
  <si>
    <t>Usikkerhet</t>
  </si>
  <si>
    <t>Usikkert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</si>
  <si>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</si>
  <si>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</si>
  <si>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</si>
  <si>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</si>
  <si>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</si>
  <si>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</si>
  <si>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</si>
  <si>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</si>
  <si>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</si>
  <si>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</si>
  <si>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</si>
  <si>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</si>
  <si>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</si>
  <si>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</si>
  <si>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</si>
  <si>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</si>
  <si>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</si>
  <si>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</si>
  <si>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</si>
  <si>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</si>
  <si>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</si>
  <si>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</si>
  <si>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Sikre intakte forekomster i tilfredsstillende tilstand mot inngrep.</t>
  </si>
  <si>
    <t>Avdempende</t>
  </si>
  <si>
    <t>Hindre nedbygging</t>
  </si>
  <si>
    <t>1, 3, 4, 5, 8</t>
  </si>
  <si>
    <t>Sikre halvparten av kjente forekomster i tilfredsstillende tilstand mot inngrep som drenering, hogst med treslagsskifte, vassdragsregulering og nedbygging.</t>
  </si>
  <si>
    <t>1 km2</t>
  </si>
  <si>
    <t>Vernes mot inngrep som drenering, hogst med treslagsskifte, vassdragsregulering og nedbygging.</t>
  </si>
  <si>
    <t>Langs kysten fra Oslofjorden til Nordfjord i Sogn og Fjordane.</t>
  </si>
  <si>
    <t>25-50%</t>
  </si>
  <si>
    <t>Bør koples mot tiltak 2 og tiltak 4</t>
  </si>
  <si>
    <t xml:space="preserve"> +</t>
  </si>
  <si>
    <t xml:space="preserve">Arealet er et løst anslag basert på de få opplysningene som finnes for naturtypen. </t>
  </si>
  <si>
    <t>Trolig høye kostnader</t>
  </si>
  <si>
    <t>Svært usikker (0-25%)</t>
  </si>
  <si>
    <t>Tiltak 2</t>
  </si>
  <si>
    <t>Restaurering av drenerte forekomster</t>
  </si>
  <si>
    <t>Restaurere</t>
  </si>
  <si>
    <t xml:space="preserve">Restaurering av varmekjær kildelauvskog gjennom å tette eksisterende grøfter. Drenering av rike og våte økosystemer har vært omfattenede og vi anslår av omtrent 25 % av de kjente forekomstene har vært drenert. </t>
  </si>
  <si>
    <t>0,5 km2</t>
  </si>
  <si>
    <t>Restaurere areal først og fremst innenfor verneområder.</t>
  </si>
  <si>
    <t xml:space="preserve">Bruk minigraver til å flytte tidligere oppkastede jordmasser fra kantene av grøftene ned i grøftene, alternativt motorsag til å kappe ned enkelttrær som plasseres slik at grøftene tettes. </t>
  </si>
  <si>
    <t>Tiltaket syfter til å heve vannstanden i området slik at bakken er vannmettet i store deler av året. Dette gjøres ved å tette grøfter med stedegent materiale (oppkastet jord fra tidligere grøfting  og/eller trær fra området)</t>
  </si>
  <si>
    <t>Restaurering bør prioriteres i arealer som er vernet eller planlegges å vernes.</t>
  </si>
  <si>
    <t>Foreslår restaurering med sikte på oppnåelse av NT på lenger sikt enn 2035. Restaurering anbefales først og fremst i vernet areal.</t>
  </si>
  <si>
    <t>Ganske usikker (25-50%)</t>
  </si>
  <si>
    <t>Tiltak 3</t>
  </si>
  <si>
    <t>Supplerende kartlegging</t>
  </si>
  <si>
    <t>Andre tiltak</t>
  </si>
  <si>
    <t>Målsetting: Uttømmende og fokusert kartlegging av alle gjenværende forekomster av varmekjær kildeløvskog, med vurdering av deres tilstand og muligheter for restaurering av forekomster som ikke er i tilfredsstillende tilstand. Mørketallet er satt til 3, dvs at totalarealet er ca. 6 km2.</t>
  </si>
  <si>
    <t>6 km2</t>
  </si>
  <si>
    <t>6 ukesverk hvert år i fem år. Inkluderer både forarbeid og etterarbeid.</t>
  </si>
  <si>
    <t>Reise, overnatting og kost for fire av ukesverkene. Arbeidstiden i feltuker er ofte lengre enn 37,5, ca. 10-timers dager.</t>
  </si>
  <si>
    <t>50-75%</t>
  </si>
  <si>
    <t>Tiltaket er en forutsetnig for å  kunne implementere de tre andre tiltakene, men har ingen direkte effekt på påvirkningsfaktorene.</t>
  </si>
  <si>
    <t>Ganske sikker (50-75%)</t>
  </si>
  <si>
    <t>Tiltak 4</t>
  </si>
  <si>
    <t>Restaurering av tilplantede forekomster</t>
  </si>
  <si>
    <t>2,7, 8</t>
  </si>
  <si>
    <t xml:space="preserve">Restaurering av varmekjær kildelauvskog gjennom å hogge ut gran i grantilplantede kilde-edelløvskoger, og gjennom tette eksisterende grøfter i de tilplantede arealene. Tilplanting og drenering har vært omfattende og vi anslår at omtrent 10 % av de kjente forekomstene har vært drenert. </t>
  </si>
  <si>
    <t>0,2 km2</t>
  </si>
  <si>
    <t>Igangsatte tiltak</t>
  </si>
  <si>
    <t>Tiltak x+1</t>
  </si>
  <si>
    <t>Ingen kjente</t>
  </si>
  <si>
    <t>Tiltak x+2</t>
  </si>
  <si>
    <t>Tiltak x+y</t>
  </si>
  <si>
    <t>50-75% måloppnåelse; 75-85% måloppnåelse; 85-95% måloppnåelse; 95-100% måloppnåelse, les mer i manualen</t>
  </si>
  <si>
    <t>Måloppnåelse hvis gjennomført alene</t>
  </si>
  <si>
    <t>Sannsynlighet for måloppnåelse</t>
  </si>
  <si>
    <t>Kommentar</t>
  </si>
  <si>
    <t>Delmål 1 (arealtap)</t>
  </si>
  <si>
    <t>Delmål 2 (abiotisk forringelse)</t>
  </si>
  <si>
    <t>Delmål 3-4 (biotisk forringelse)</t>
  </si>
  <si>
    <t>Delmål 3-4</t>
  </si>
  <si>
    <t>Tiltak 1 (sikre mot inngrep)</t>
  </si>
  <si>
    <t>x</t>
  </si>
  <si>
    <t>75-85%</t>
  </si>
  <si>
    <t xml:space="preserve">Tiltak 3 er en forutsetning for at tiltak 1, 2 og 4 skal ha måloppnåelse. </t>
  </si>
  <si>
    <t>Tiltak 2 (restaurere drenert)</t>
  </si>
  <si>
    <t>Tiltak 3 (kartlegge)</t>
  </si>
  <si>
    <t>-</t>
  </si>
  <si>
    <t>Tiltak 4 (restaurere tilplantet)</t>
  </si>
  <si>
    <t>75-85% måloppnåelse; 85-95% måloppnåelse; 95-100% måloppnåelse, les mer i manualen.</t>
  </si>
  <si>
    <t>Kostnad</t>
  </si>
  <si>
    <t>Usikkerhet kostnad (Menon fyller inn)</t>
  </si>
  <si>
    <t>Tiltakspakke 1</t>
  </si>
  <si>
    <t>85%-95 % (VU pr. 2035)</t>
  </si>
  <si>
    <t>Kr 340 000 + kostnader tiltak 1</t>
  </si>
  <si>
    <t>Tiltakspakken er vurdert ut fra en målsetning tilsvarende VU i 2035.</t>
  </si>
  <si>
    <t>Tiltakspakke 2</t>
  </si>
  <si>
    <t>Kr 540 000 + kostnader tiltak 1</t>
  </si>
  <si>
    <t>Tiltakspakken er vurdert ut fra en målsetning tilsvarende VU i 2035. På lengre sikt enn 2035 vurderes tiltakspakken å ha en sannsynlighet for måloppnåelse med hensyn til NT på 85-95% måloppnåelse.</t>
  </si>
  <si>
    <t>Tiltakspakke 3</t>
  </si>
  <si>
    <t>Kr 830 000 + kostnader tiltak 1</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</si>
  <si>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</si>
  <si>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</si>
  <si>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</si>
  <si>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</si>
  <si>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</si>
  <si>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</si>
  <si>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</si>
  <si>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</si>
  <si>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</si>
  <si>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</si>
  <si>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</si>
  <si>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</si>
  <si>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</si>
  <si>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 xml:space="preserve">Den opprinnelige målsetningen var å redusere naturtypens truethet med ett hakk fra VU til NT. Ingen av de foreslåtte pakkene antas å kunne oppnå NT i 2035. Tiltakspakke 2 og 3 antas på sikt å oppfylle en slik målsetning etter 2035. </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</si>
  <si>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</si>
  <si>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</si>
  <si>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</si>
  <si>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</si>
  <si>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</si>
  <si>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</si>
  <si>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</si>
  <si>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</si>
  <si>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</si>
  <si>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</si>
  <si>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</si>
  <si>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</si>
  <si>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</si>
  <si>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</si>
  <si>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</si>
  <si>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</si>
  <si>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</si>
  <si>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</si>
  <si>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</si>
  <si>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</si>
  <si>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</si>
  <si>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</si>
  <si>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</si>
  <si>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</si>
  <si>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</si>
  <si>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</si>
  <si>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</si>
  <si>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</si>
  <si>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</si>
  <si>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</si>
  <si>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</si>
  <si>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</si>
  <si>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</si>
  <si>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</si>
  <si>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</si>
  <si>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</si>
  <si>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</si>
  <si>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</si>
  <si>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</si>
  <si>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 åpen grunnlendt kalkmark ved å åpne gjengrodde randsoner</t>
  </si>
  <si>
    <t>Arealstørrelse (dekar) eller lengde (km) nødvendig for tiltaket</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</si>
  <si>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</si>
  <si>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</si>
  <si>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</si>
  <si>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</si>
  <si>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</si>
  <si>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</si>
  <si>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</si>
  <si>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</si>
  <si>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</si>
  <si>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</si>
  <si>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</si>
  <si>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</si>
  <si>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</si>
  <si>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</si>
  <si>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</si>
  <si>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</si>
  <si>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</si>
  <si>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</si>
  <si>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</si>
  <si>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</si>
  <si>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</si>
  <si>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Så detaljert som mulig der det er relevant for tiltakskostnadene (aktiviteter og konsekvenser). Areal, lengder er ofte viktig, samt frekvens</t>
  </si>
  <si>
    <t>Sikkerhetskategorier</t>
  </si>
  <si>
    <t>0-25%</t>
  </si>
  <si>
    <t>75-100%</t>
  </si>
  <si>
    <t>Se eksempel nederst</t>
  </si>
  <si>
    <t>Tiltak 1 (Sikre intakte forekomster i tilfredsstillende tilstand mot inngrep.)</t>
  </si>
  <si>
    <t>Tiltak 2 (Restaurering av drenerte forekomster)</t>
  </si>
  <si>
    <t>Tiltak 3 (Supplerende kartlegging)</t>
  </si>
  <si>
    <t>Tiltak 4 (Restaurere tilplantede forekomster)</t>
  </si>
  <si>
    <t>Tiltakspakke 1 (1 og 3)</t>
  </si>
  <si>
    <t>Tiltakspakke 2 (1,2,3)</t>
  </si>
  <si>
    <t>Tiltakspakke 3 (1,2,3,4)</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</si>
  <si>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</si>
  <si>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</si>
  <si>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</si>
  <si>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</si>
  <si>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Tiltaktet reduserer negative effekter på naturtypens forekomstareal</t>
  </si>
  <si>
    <t>Minoriteten av forekomstarealet påvirkes (fortsatt &lt; 50%) men med en betydelig reduksjon i omfang (20 - 40% reduksjon)</t>
  </si>
  <si>
    <t>Langsom, men signifikant, reduksjon i tilstand/forekomstareal (&lt; 20% over 10 år)</t>
  </si>
  <si>
    <t>ingen effekt</t>
  </si>
  <si>
    <t>ingen (direkte) effekt</t>
  </si>
  <si>
    <t>Tiltaket reduserer negative effekter på naturtypens forekomstareal og tilstand</t>
  </si>
  <si>
    <t>Minoriteten av forekomstarealet påvirkes (fortsatt &lt; 50%) men med noe reduksjon i omfang (&lt; 20% reduksjon)</t>
  </si>
  <si>
    <t>ikke aktuelt (påvirkning har opphørt)</t>
  </si>
  <si>
    <t>ikke aktuelt (påvirkning opphørt)</t>
  </si>
  <si>
    <t xml:space="preserve">ingen effekt </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</si>
  <si>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</si>
  <si>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Ingen effekt</t>
  </si>
  <si>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</si>
  <si>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</si>
  <si>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</si>
  <si>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</si>
  <si>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</si>
  <si>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</si>
  <si>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tilstand/forekomstareal (&gt; 20% over 10 år)</t>
  </si>
  <si>
    <t>Majoriteten av forekomstarealet påvirkes (50-90%)</t>
  </si>
  <si>
    <t>Opphørt</t>
  </si>
  <si>
    <t>Ubetydelig reduksjon</t>
  </si>
  <si>
    <t>Majoriteten av forekomstarealet påvirkes (fortsatt &gt; 50%) men likevel et betydelig redusert omfang (20 - 40% reduksjon)</t>
  </si>
  <si>
    <t>Ubetydelig reduksjon i tilstand/forekomstareal</t>
  </si>
  <si>
    <t>Ubetydelig del av forekomstarealet påvirkes</t>
  </si>
  <si>
    <t>Ukjent</t>
  </si>
  <si>
    <t>Majoriteten av forekomstarealet påvirkes (fortsatt &gt; 50%) men likevel et noe redusert omfang (&lt; 20% reduksjon)</t>
  </si>
  <si>
    <t>Ingen reduksjon i tilstand/forekomstareal</t>
  </si>
  <si>
    <t>Kun i fremtid</t>
  </si>
  <si>
    <t>Forekomstarealet/tilstand øker langsomt (&lt; 10% over 10 år)</t>
  </si>
  <si>
    <t>Forekomstarealet/tilstand øker raskt (&gt; 10% over 10 år)</t>
  </si>
  <si>
    <t>Ingen del av forekomstarealet påvirkes</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</si>
  <si>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</si>
  <si>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</si>
  <si>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</si>
  <si>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</si>
  <si>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</si>
  <si>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</si>
  <si>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</si>
  <si>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Ingen reduksjon</t>
  </si>
  <si>
    <t>Opphørt (kan inntreffe igjen)</t>
  </si>
  <si>
    <t>Reduksjon av omfang</t>
  </si>
  <si>
    <r>
      <t xml:space="preserve">Tabell 1. </t>
    </r>
    <r>
      <rPr>
        <sz val="11"/>
        <color theme="1"/>
        <rFont val="Calibri"/>
        <family val="2"/>
        <scheme val="minor"/>
      </rPr>
      <t>Fylkesvis oversikt over antall lokaliteter med verdi A, B og C (Naturbasedata) og lokaliteter kartlagt etter NiN, med sammenstilling av overlapp mellom NiN-data og Naturbasedata.</t>
    </r>
  </si>
  <si>
    <t>Datagrunnlag for "Kilde edellauvskog"</t>
  </si>
  <si>
    <t>Naturbase: F06 Rik sumpskog av undertypen Varmekjær kildeskog (F0604)</t>
  </si>
  <si>
    <t>NiN-data: Naturtyper Miljødirektoratets instruks (NiN-utvalg): E11.4 Kilde-edellauvskog V2-C-2 (kildepåvirkede deler V2-7), V2-C-3 (kildepåvirkede deler V2-8) med dominans av edelløvtrær (1AR-A-E≥3), NiN-5k: V2-C-2 sterkt intermediære litt kalkrike myr- og sumpskog-marker og V2-C-3 temmelig til ekstremt kalkrike myr- og sumpskogsmarker, begge med dominans av bartrær (1AR-A-E≥3)</t>
  </si>
  <si>
    <t>Naturbase</t>
  </si>
  <si>
    <t>NiN-data</t>
  </si>
  <si>
    <t>Totalt polygoner</t>
  </si>
  <si>
    <t xml:space="preserve">Overlappende polygon mellom NiN-data og Naturbasedata </t>
  </si>
  <si>
    <t>Overlappende polygon mellom NiN-utvalg og NiN-5k</t>
  </si>
  <si>
    <t>Fylker</t>
  </si>
  <si>
    <t xml:space="preserve">A-verdi </t>
  </si>
  <si>
    <t>B-verdi</t>
  </si>
  <si>
    <t>C-verdi</t>
  </si>
  <si>
    <t>Totalt</t>
  </si>
  <si>
    <t>NiN-utvalg</t>
  </si>
  <si>
    <t>NiN-5k</t>
  </si>
  <si>
    <t>(A-, B-, C-verdi)</t>
  </si>
  <si>
    <t>Viken</t>
  </si>
  <si>
    <t>Oslo</t>
  </si>
  <si>
    <t>Innlandet</t>
  </si>
  <si>
    <t>Vestfold og Telemark</t>
  </si>
  <si>
    <t>Agder</t>
  </si>
  <si>
    <t>Rogaland</t>
  </si>
  <si>
    <t>Vestland</t>
  </si>
  <si>
    <t>Møre og Romsdal</t>
  </si>
  <si>
    <t>Trøndelag</t>
  </si>
  <si>
    <t>Nordland</t>
  </si>
  <si>
    <t>Troms og Finnmark</t>
  </si>
  <si>
    <r>
      <t xml:space="preserve">Tabell 2. </t>
    </r>
    <r>
      <rPr>
        <sz val="11"/>
        <color theme="1"/>
        <rFont val="Calibri"/>
        <family val="2"/>
        <scheme val="minor"/>
      </rPr>
      <t>Fylkesvis oversikt over areal av A, B og C (Naturbasedata) og lokaliteter kartlagt etter NiN, med sammenstilling av overlapp mellom NiN-data og Naturbasedata. Alle mål angitt i dekar.</t>
    </r>
  </si>
  <si>
    <t>Totalt areal</t>
  </si>
  <si>
    <t xml:space="preserve">Overlappende areal mellom NiN-data og Naturbasedata </t>
  </si>
  <si>
    <t>Overlappende areal mellom NiN-utvalg og NiN-5k</t>
  </si>
  <si>
    <r>
      <t xml:space="preserve">Tabell 3. </t>
    </r>
    <r>
      <rPr>
        <sz val="11"/>
        <color theme="1"/>
        <rFont val="Calibri"/>
        <family val="2"/>
        <scheme val="minor"/>
      </rPr>
      <t>Oversikt over fylker og kommuner naturtypen forekommer.</t>
    </r>
  </si>
  <si>
    <t>X indikerer at naturtypen forekommer</t>
  </si>
  <si>
    <t>Fylke</t>
  </si>
  <si>
    <t>Kommune</t>
  </si>
  <si>
    <t>Forekommer</t>
  </si>
  <si>
    <t>X</t>
  </si>
  <si>
    <t>Asker</t>
  </si>
  <si>
    <t>Bærum</t>
  </si>
  <si>
    <t>Drammen</t>
  </si>
  <si>
    <t>Eidsvoll</t>
  </si>
  <si>
    <t>Fredrikstad</t>
  </si>
  <si>
    <t>Frogn</t>
  </si>
  <si>
    <t>Hvaler</t>
  </si>
  <si>
    <t>Kongsberg</t>
  </si>
  <si>
    <t>Lier</t>
  </si>
  <si>
    <t>Lillestrøm</t>
  </si>
  <si>
    <t>Moss</t>
  </si>
  <si>
    <t>Nesodden</t>
  </si>
  <si>
    <t>Nordre Follo</t>
  </si>
  <si>
    <t>Råde</t>
  </si>
  <si>
    <t>Sarpsborg</t>
  </si>
  <si>
    <t>Øvre Eiker</t>
  </si>
  <si>
    <t>Ås</t>
  </si>
  <si>
    <t>Østre Toten</t>
  </si>
  <si>
    <t>Bamble</t>
  </si>
  <si>
    <t>Færder</t>
  </si>
  <si>
    <t>Hjartdal</t>
  </si>
  <si>
    <t>Holmestrand</t>
  </si>
  <si>
    <t>Horten</t>
  </si>
  <si>
    <t>Kragerø</t>
  </si>
  <si>
    <t>Kviteseid</t>
  </si>
  <si>
    <t>Larvik</t>
  </si>
  <si>
    <t>Porsgrunn</t>
  </si>
  <si>
    <t>Sandefjord</t>
  </si>
  <si>
    <t>Siljan</t>
  </si>
  <si>
    <t>Tønsberg</t>
  </si>
  <si>
    <t>Arendal</t>
  </si>
  <si>
    <t>Froland</t>
  </si>
  <si>
    <t>Grimstad</t>
  </si>
  <si>
    <t>Kristiansand</t>
  </si>
  <si>
    <t>Lillesand</t>
  </si>
  <si>
    <t>Lyngdal</t>
  </si>
  <si>
    <t>Risør</t>
  </si>
  <si>
    <t>Tvedestrand</t>
  </si>
  <si>
    <t>Gjesdal</t>
  </si>
  <si>
    <t>Hjelmeland</t>
  </si>
  <si>
    <t>Klepp</t>
  </si>
  <si>
    <t>Sandnes</t>
  </si>
  <si>
    <t>Stavanger</t>
  </si>
  <si>
    <t>Tysvær</t>
  </si>
  <si>
    <t>Bjørnafjorden</t>
  </si>
  <si>
    <t>Bømlo</t>
  </si>
  <si>
    <t>Etne</t>
  </si>
  <si>
    <t>Gloppen</t>
  </si>
  <si>
    <t>Kinn</t>
  </si>
  <si>
    <t>Kvam</t>
  </si>
  <si>
    <t>Kvinnherad</t>
  </si>
  <si>
    <t>Lærdal</t>
  </si>
  <si>
    <t>Sogndal</t>
  </si>
  <si>
    <t>Stord</t>
  </si>
  <si>
    <t>Stryn</t>
  </si>
  <si>
    <t>Tysnes</t>
  </si>
  <si>
    <t>Kristiansund</t>
  </si>
  <si>
    <t>Molde</t>
  </si>
  <si>
    <t>Surnadal</t>
  </si>
  <si>
    <t>Malvik</t>
  </si>
  <si>
    <t>Verdal</t>
  </si>
  <si>
    <t xml:space="preserve">Aarrestad, P.A., Brandrud, T.E., Bratli, H. &amp; Moe, B. 2001. Skogvegetasjon NTNU Vitensk.mus. Rapp. bot. Ser. 2001-4: 15-44 </t>
  </si>
  <si>
    <t xml:space="preserve">Kielland-Lund, J. 1981. Die Waltgesellschaften SO-Norwegens. Phytocoenologia 9: 53-250.
</t>
  </si>
  <si>
    <t>Aarrestad, P.A., Brandrud, T.E., Bratli, H. &amp; Moe, B. 2001. Skogvegetasjon NTNU Vitensk.mus. Rapp. bot. Ser. 2001-4: 15-44</t>
  </si>
  <si>
    <t>Fremstad, E. &amp; Moen, A. (red.) 2001. Truete vegetasjonstyper i Norge. – NTNU Vitenskapsmuseet Rapp.
bot. Ser. 2001-4: 1-231.</t>
  </si>
  <si>
    <t xml:space="preserve">Direktoratet for naturforvaltning 2007. Kartlegging av naturtyper - Verdisetting av biologisk mangfold. DN-håndbok 13 2.utgave 2006 (oppdatert 2007).  </t>
  </si>
  <si>
    <t>Artsdatabanken 2018. Natur i Norge. https://artsdatabanken.no/Pages/137710. Besøksdato august 2018.</t>
  </si>
  <si>
    <r>
      <t>Aarrestad, P.A., Blom, H., Brandrud, T</t>
    </r>
    <r>
      <rPr>
        <b/>
        <sz val="11"/>
        <color rgb="FFFF0000"/>
        <rFont val="Calibri"/>
        <family val="2"/>
        <scheme val="minor"/>
      </rPr>
      <t>.E</t>
    </r>
    <r>
      <rPr>
        <sz val="11"/>
        <rFont val="Calibri"/>
        <family val="2"/>
        <scheme val="minor"/>
      </rPr>
      <t>., Johansen, L. Lyngstad, A., Øien, D-I. &amp; Evju, M. 2017. Forslag til naturtyper av nasjonal forvaltningsinteresse. Reviderte naturtypebeskrivelser. – NINA Kortrapport 72.</t>
    </r>
  </si>
  <si>
    <t>Lindgaard, A. &amp; Henriksen, S. (red.) 2011. Norsk rødliste for naturtyper 2011. Artsdatabanken, Trondheim.</t>
  </si>
  <si>
    <t>Kartleggingsinstruks 2018, upublisert</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</si>
  <si>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</si>
  <si>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 xml:space="preserve">Anders Lyngstad, A., Brandrud, T. E., Moen, A. &amp; Øien, D.-I. 2017.Norsk rødliste for naturtyper 2018 – Våtmark. NTNU Vitenskapsmuseet naturhistorisk notat 2018-15: 1-117. </t>
  </si>
  <si>
    <t xml:space="preserve">Framstad, E., Blom, H.H., Brandrud, T.E., Bär, A., Johansen, L., Olsen, S.L., Stabbetorp, O.E. &amp; Øien, D.-I. 2020. Naturtyper etter Miljødirektoratets instruks. Dokumentasjon av sentral økosystemfunksjon. NINA Rapport 1781. Norsk institutt for naturforskning. </t>
  </si>
  <si>
    <t xml:space="preserve">Brandrud, T.E., Solvang, R., Ihlen, P.G., Midteng, R. &amp; Vatne, S. 2020. Naturfaglige registre_x0002_ringer av fuktskog i Telemark og Vestfold 2019. Generell del. NINA Rapport 1839. Norsk institutt </t>
  </si>
  <si>
    <t>for naturforskning.</t>
  </si>
  <si>
    <t>Vedlegg 5 til NINA Rapport 2136: Kyrkjeeide et al. 2022. Oppfølging av «Trua natur». Oppdaterte kunnskapsgrunnlag og forslag til videreutvikling av metodikk. NINA Rapport 2136. Norsk institutt for naturforskning</t>
  </si>
  <si>
    <t>Økonomisk analyse</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</si>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</sst>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_-&quot;kr&quot;\ * #,##0_-;\-&quot;kr&quot;\ * #,##0_-;_-&quot;kr&quot;\ * &quot;-&quot;??_-;_-@_-"/>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11"/>
      <color rgb="FFFF0000"/>
      <name val="Calibri"/>
      <family val="2"/>
      <scheme val="minor"/>
    </font>
    <font>
      <b/>
      <sz val="14"/>
      <color theme="1"/>
      <name val="Calibri"/>
      <family val="2"/>
      <scheme val="minor"/>
    </font>
    <font>
      <sz val="8"/>
      <name val="Calibri"/>
      <family val="2"/>
      <scheme val="minor"/>
    </font>
    <font>
      <b/>
      <sz val="11"/>
      <color rgb="FFFF0000"/>
      <name val="Calibri"/>
      <family val="2"/>
      <scheme val="minor"/>
    </font>
    <font>
      <i/>
      <sz val="11"/>
      <name val="Calibri"/>
      <family val="2"/>
      <scheme val="minor"/>
    </font>
    <font>
      <sz val="8"/>
      <color rgb="FF4C4A48"/>
      <name val="Segoe UI"/>
      <family val="2"/>
    </font>
    <font>
      <b/>
      <sz val="11"/>
      <color rgb="FF000000"/>
      <name val="Calibri"/>
      <family val="2"/>
      <scheme val="minor"/>
    </font>
    <font>
      <sz val="11"/>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D9D9D9"/>
        <bgColor indexed="64"/>
      </patternFill>
    </fill>
    <fill>
      <patternFill patternType="solid">
        <fgColor rgb="FFE2EFDA"/>
        <bgColor rgb="FF000000"/>
      </patternFill>
    </fill>
    <fill>
      <patternFill patternType="solid">
        <fgColor rgb="FF000000"/>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theme="9" tint="0.39997558519241921"/>
      </top>
      <bottom style="thin">
        <color theme="9" tint="0.39997558519241921"/>
      </bottom>
      <diagonal/>
    </border>
  </borders>
  <cellStyleXfs count="3">
    <xf numFmtId="0" fontId="0" fillId="0" borderId="0"/>
    <xf numFmtId="0" fontId="9" fillId="4" borderId="0" applyNumberFormat="0" applyBorder="0" applyAlignment="0" applyProtection="0"/>
    <xf numFmtId="44" fontId="17" fillId="0" borderId="0" applyFont="0" applyFill="0" applyBorder="0" applyAlignment="0" applyProtection="0"/>
  </cellStyleXfs>
  <cellXfs count="149">
    <xf numFmtId="0" fontId="0" fillId="0" borderId="0" xfId="0"/>
    <xf numFmtId="0" fontId="1" fillId="0" borderId="0" xfId="0" applyFont="1"/>
    <xf numFmtId="0" fontId="0" fillId="0" borderId="0" xfId="0" applyAlignment="1">
      <alignment wrapText="1"/>
    </xf>
    <xf numFmtId="0" fontId="0" fillId="0" borderId="9" xfId="0" applyBorder="1"/>
    <xf numFmtId="0" fontId="3" fillId="2" borderId="9" xfId="0" applyFont="1" applyFill="1" applyBorder="1"/>
    <xf numFmtId="49" fontId="0" fillId="3" borderId="9" xfId="0" applyNumberFormat="1" applyFill="1" applyBorder="1"/>
    <xf numFmtId="49" fontId="5" fillId="2" borderId="9" xfId="0" applyNumberFormat="1" applyFont="1" applyFill="1" applyBorder="1"/>
    <xf numFmtId="49" fontId="0" fillId="0" borderId="9" xfId="0" applyNumberFormat="1" applyBorder="1"/>
    <xf numFmtId="49" fontId="0" fillId="3" borderId="9" xfId="0" applyNumberFormat="1" applyFill="1" applyBorder="1" applyAlignment="1">
      <alignment wrapText="1"/>
    </xf>
    <xf numFmtId="49" fontId="0" fillId="3" borderId="9" xfId="0" applyNumberFormat="1" applyFill="1" applyBorder="1" applyAlignment="1">
      <alignment vertical="top" wrapText="1"/>
    </xf>
    <xf numFmtId="49" fontId="9" fillId="0" borderId="9" xfId="1" applyNumberFormat="1" applyFill="1" applyBorder="1" applyAlignment="1">
      <alignment wrapText="1"/>
    </xf>
    <xf numFmtId="0" fontId="0" fillId="0" borderId="9" xfId="0" applyBorder="1" applyAlignment="1">
      <alignment wrapText="1"/>
    </xf>
    <xf numFmtId="0" fontId="9" fillId="5" borderId="9" xfId="1" applyFill="1" applyBorder="1" applyAlignment="1">
      <alignment wrapText="1"/>
    </xf>
    <xf numFmtId="0" fontId="0" fillId="0" borderId="9" xfId="0" applyBorder="1" applyAlignment="1">
      <alignment horizontal="left"/>
    </xf>
    <xf numFmtId="49" fontId="0" fillId="2" borderId="9" xfId="0" applyNumberFormat="1" applyFill="1" applyBorder="1" applyAlignment="1">
      <alignment wrapText="1"/>
    </xf>
    <xf numFmtId="0" fontId="2" fillId="0" borderId="9" xfId="0" applyFont="1" applyBorder="1" applyAlignment="1">
      <alignment vertical="center"/>
    </xf>
    <xf numFmtId="0" fontId="5" fillId="0" borderId="9" xfId="0" applyFont="1" applyBorder="1" applyAlignment="1">
      <alignment vertical="center"/>
    </xf>
    <xf numFmtId="49" fontId="2" fillId="3" borderId="9" xfId="0" applyNumberFormat="1" applyFont="1" applyFill="1" applyBorder="1" applyAlignment="1">
      <alignment vertical="center" wrapText="1"/>
    </xf>
    <xf numFmtId="49" fontId="2" fillId="2" borderId="9" xfId="0" applyNumberFormat="1" applyFont="1" applyFill="1" applyBorder="1" applyAlignment="1">
      <alignment vertical="center" wrapText="1"/>
    </xf>
    <xf numFmtId="49" fontId="5" fillId="3" borderId="9" xfId="0" applyNumberFormat="1" applyFont="1" applyFill="1" applyBorder="1" applyAlignment="1">
      <alignment horizontal="left" wrapText="1"/>
    </xf>
    <xf numFmtId="49" fontId="5" fillId="3" borderId="9" xfId="0" applyNumberFormat="1" applyFont="1" applyFill="1" applyBorder="1" applyAlignment="1">
      <alignment horizontal="left"/>
    </xf>
    <xf numFmtId="49" fontId="5" fillId="3" borderId="9" xfId="0" applyNumberFormat="1" applyFont="1" applyFill="1" applyBorder="1" applyAlignment="1">
      <alignment horizontal="left" vertical="top" wrapText="1"/>
    </xf>
    <xf numFmtId="0" fontId="4" fillId="0" borderId="9" xfId="0" applyFont="1" applyBorder="1"/>
    <xf numFmtId="0" fontId="6" fillId="0" borderId="9" xfId="0" applyFont="1" applyBorder="1" applyAlignment="1">
      <alignment vertical="center"/>
    </xf>
    <xf numFmtId="0" fontId="2" fillId="0" borderId="9" xfId="0" applyFont="1" applyBorder="1" applyAlignment="1">
      <alignment vertical="center" wrapText="1"/>
    </xf>
    <xf numFmtId="0" fontId="5" fillId="3" borderId="9" xfId="0" applyFont="1" applyFill="1" applyBorder="1" applyAlignment="1">
      <alignment wrapText="1"/>
    </xf>
    <xf numFmtId="0" fontId="5" fillId="0" borderId="0" xfId="0" applyFont="1"/>
    <xf numFmtId="0" fontId="0" fillId="0" borderId="11" xfId="0" applyBorder="1"/>
    <xf numFmtId="0" fontId="0" fillId="0" borderId="12" xfId="0" applyBorder="1"/>
    <xf numFmtId="0" fontId="0" fillId="0" borderId="4" xfId="0" applyBorder="1"/>
    <xf numFmtId="0" fontId="0" fillId="0" borderId="1" xfId="0" applyBorder="1"/>
    <xf numFmtId="0" fontId="0" fillId="0" borderId="2" xfId="0" applyBorder="1"/>
    <xf numFmtId="0" fontId="0" fillId="0" borderId="6" xfId="0" applyBorder="1"/>
    <xf numFmtId="0" fontId="3" fillId="0" borderId="9" xfId="0" applyFont="1" applyBorder="1"/>
    <xf numFmtId="0" fontId="1" fillId="0" borderId="9" xfId="0" applyFont="1" applyBorder="1" applyAlignment="1">
      <alignment horizontal="left" vertical="top"/>
    </xf>
    <xf numFmtId="0" fontId="0" fillId="3" borderId="9" xfId="0" applyFill="1" applyBorder="1" applyAlignment="1">
      <alignment horizontal="center"/>
    </xf>
    <xf numFmtId="0" fontId="0" fillId="3" borderId="9" xfId="0" applyFill="1" applyBorder="1" applyAlignment="1" applyProtection="1">
      <alignment vertical="top" wrapText="1"/>
      <protection hidden="1"/>
    </xf>
    <xf numFmtId="0" fontId="11" fillId="3" borderId="9" xfId="0" applyFont="1" applyFill="1" applyBorder="1" applyAlignment="1">
      <alignment horizontal="center"/>
    </xf>
    <xf numFmtId="0" fontId="1" fillId="3" borderId="9" xfId="0" applyFont="1" applyFill="1" applyBorder="1" applyAlignment="1" applyProtection="1">
      <alignment vertical="top" wrapText="1"/>
      <protection hidden="1"/>
    </xf>
    <xf numFmtId="0" fontId="0" fillId="2" borderId="9" xfId="0" applyFill="1" applyBorder="1"/>
    <xf numFmtId="0" fontId="1" fillId="0" borderId="9" xfId="0" applyFont="1" applyBorder="1" applyProtection="1">
      <protection hidden="1"/>
    </xf>
    <xf numFmtId="0" fontId="0" fillId="0" borderId="9" xfId="0" applyBorder="1" applyProtection="1">
      <protection hidden="1"/>
    </xf>
    <xf numFmtId="0" fontId="1" fillId="0" borderId="9" xfId="0" applyFont="1" applyBorder="1"/>
    <xf numFmtId="0" fontId="5" fillId="3" borderId="9" xfId="0" applyFont="1" applyFill="1" applyBorder="1"/>
    <xf numFmtId="49" fontId="5" fillId="3" borderId="9" xfId="0" applyNumberFormat="1" applyFont="1" applyFill="1" applyBorder="1" applyAlignment="1">
      <alignment wrapText="1"/>
    </xf>
    <xf numFmtId="49" fontId="5" fillId="3" borderId="9" xfId="0" applyNumberFormat="1" applyFont="1" applyFill="1" applyBorder="1" applyAlignment="1">
      <alignment vertical="center" wrapText="1"/>
    </xf>
    <xf numFmtId="0" fontId="5" fillId="3" borderId="9" xfId="0" applyFont="1" applyFill="1" applyBorder="1" applyAlignment="1" applyProtection="1">
      <alignment vertical="top" wrapText="1"/>
      <protection hidden="1"/>
    </xf>
    <xf numFmtId="0" fontId="0" fillId="3" borderId="9" xfId="0" applyFill="1" applyBorder="1" applyAlignment="1">
      <alignment horizontal="left" vertical="top" wrapText="1"/>
    </xf>
    <xf numFmtId="0" fontId="0" fillId="3" borderId="9" xfId="0" applyFill="1" applyBorder="1"/>
    <xf numFmtId="0" fontId="0" fillId="3" borderId="9" xfId="0" applyFill="1" applyBorder="1" applyAlignment="1">
      <alignment wrapText="1"/>
    </xf>
    <xf numFmtId="0" fontId="1" fillId="3" borderId="9" xfId="0" applyFont="1" applyFill="1" applyBorder="1"/>
    <xf numFmtId="49" fontId="12" fillId="3" borderId="9" xfId="0" applyNumberFormat="1" applyFont="1" applyFill="1" applyBorder="1" applyAlignment="1">
      <alignment wrapText="1"/>
    </xf>
    <xf numFmtId="0" fontId="13" fillId="0" borderId="9" xfId="0" applyFont="1" applyBorder="1"/>
    <xf numFmtId="0" fontId="13" fillId="0" borderId="0" xfId="0" applyFont="1"/>
    <xf numFmtId="49" fontId="5" fillId="0" borderId="9" xfId="0" applyNumberFormat="1" applyFont="1" applyBorder="1"/>
    <xf numFmtId="49" fontId="5" fillId="3" borderId="9" xfId="0" applyNumberFormat="1" applyFont="1" applyFill="1" applyBorder="1" applyAlignment="1">
      <alignment vertical="top" wrapText="1"/>
    </xf>
    <xf numFmtId="0" fontId="5" fillId="0" borderId="9" xfId="0" applyFont="1" applyBorder="1"/>
    <xf numFmtId="0" fontId="10" fillId="0" borderId="9" xfId="0" applyFont="1" applyBorder="1"/>
    <xf numFmtId="0" fontId="15" fillId="0" borderId="0" xfId="0" applyFont="1"/>
    <xf numFmtId="0" fontId="5" fillId="0" borderId="0" xfId="0" applyFont="1" applyAlignment="1">
      <alignment vertical="center"/>
    </xf>
    <xf numFmtId="0" fontId="4" fillId="0" borderId="0" xfId="0" applyFont="1"/>
    <xf numFmtId="0" fontId="0" fillId="3" borderId="0" xfId="0" applyFill="1"/>
    <xf numFmtId="0" fontId="1" fillId="6" borderId="0" xfId="0" applyFont="1" applyFill="1"/>
    <xf numFmtId="0" fontId="0" fillId="6" borderId="0" xfId="0" applyFill="1"/>
    <xf numFmtId="0" fontId="0" fillId="7" borderId="0" xfId="0" applyFill="1"/>
    <xf numFmtId="0" fontId="11" fillId="0" borderId="0" xfId="0" applyFont="1"/>
    <xf numFmtId="0" fontId="9" fillId="4" borderId="0" xfId="1"/>
    <xf numFmtId="0" fontId="0" fillId="8" borderId="0" xfId="0" applyFill="1"/>
    <xf numFmtId="0" fontId="4" fillId="0" borderId="0" xfId="0" applyFont="1" applyAlignment="1">
      <alignment wrapText="1"/>
    </xf>
    <xf numFmtId="0" fontId="1" fillId="0" borderId="0" xfId="0" applyFont="1" applyAlignment="1">
      <alignment wrapText="1"/>
    </xf>
    <xf numFmtId="0" fontId="1" fillId="6" borderId="0" xfId="0" applyFont="1" applyFill="1" applyAlignment="1">
      <alignment wrapText="1"/>
    </xf>
    <xf numFmtId="0" fontId="0" fillId="6" borderId="0" xfId="0" applyFill="1" applyAlignment="1">
      <alignment wrapText="1"/>
    </xf>
    <xf numFmtId="0" fontId="0" fillId="7" borderId="0" xfId="0" applyFill="1" applyAlignment="1">
      <alignment wrapText="1"/>
    </xf>
    <xf numFmtId="0" fontId="0" fillId="5" borderId="9" xfId="0" applyFill="1" applyBorder="1"/>
    <xf numFmtId="0" fontId="0" fillId="5" borderId="9" xfId="0" applyFill="1" applyBorder="1" applyAlignment="1">
      <alignment wrapText="1"/>
    </xf>
    <xf numFmtId="0" fontId="5" fillId="5" borderId="9" xfId="0" applyFont="1" applyFill="1" applyBorder="1" applyAlignment="1">
      <alignment wrapText="1"/>
    </xf>
    <xf numFmtId="0" fontId="1" fillId="5" borderId="9" xfId="0" applyFont="1" applyFill="1" applyBorder="1"/>
    <xf numFmtId="0" fontId="0" fillId="5" borderId="0" xfId="0" applyFill="1" applyAlignment="1">
      <alignment wrapText="1"/>
    </xf>
    <xf numFmtId="1" fontId="0" fillId="0" borderId="0" xfId="0" applyNumberFormat="1"/>
    <xf numFmtId="0" fontId="0" fillId="5" borderId="0" xfId="0" applyFill="1"/>
    <xf numFmtId="0" fontId="2" fillId="9" borderId="10" xfId="0" applyFont="1" applyFill="1" applyBorder="1" applyAlignment="1">
      <alignment vertical="center"/>
    </xf>
    <xf numFmtId="0" fontId="16" fillId="9" borderId="0" xfId="0" applyFont="1" applyFill="1" applyAlignment="1">
      <alignment horizontal="center" vertical="center" wrapText="1"/>
    </xf>
    <xf numFmtId="0" fontId="16" fillId="9" borderId="7" xfId="0" applyFont="1" applyFill="1" applyBorder="1" applyAlignment="1">
      <alignment horizontal="center" vertical="center" wrapText="1"/>
    </xf>
    <xf numFmtId="0" fontId="5" fillId="0" borderId="14" xfId="0" applyFont="1" applyBorder="1"/>
    <xf numFmtId="0" fontId="2" fillId="0" borderId="0" xfId="0" applyFont="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5" fillId="0" borderId="16" xfId="0" applyFont="1" applyBorder="1"/>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21" xfId="0" applyFont="1" applyBorder="1"/>
    <xf numFmtId="0" fontId="5" fillId="0" borderId="15" xfId="0" applyFont="1" applyBorder="1"/>
    <xf numFmtId="0" fontId="16" fillId="0" borderId="10" xfId="0" applyFont="1" applyBorder="1" applyAlignment="1">
      <alignment vertical="center"/>
    </xf>
    <xf numFmtId="0" fontId="16" fillId="0" borderId="12" xfId="0" applyFont="1" applyBorder="1" applyAlignment="1">
      <alignment horizontal="right" vertical="center"/>
    </xf>
    <xf numFmtId="0" fontId="16" fillId="0" borderId="11" xfId="0" applyFont="1" applyBorder="1" applyAlignment="1">
      <alignment horizontal="right" vertical="center"/>
    </xf>
    <xf numFmtId="0" fontId="16" fillId="0" borderId="13" xfId="0" applyFont="1" applyBorder="1" applyAlignment="1">
      <alignment horizontal="right" vertical="center"/>
    </xf>
    <xf numFmtId="0" fontId="16" fillId="0" borderId="0" xfId="0" applyFont="1" applyAlignment="1">
      <alignment vertical="center"/>
    </xf>
    <xf numFmtId="0" fontId="16" fillId="0" borderId="0" xfId="0" applyFont="1" applyAlignment="1">
      <alignment horizontal="right" vertical="center"/>
    </xf>
    <xf numFmtId="1" fontId="2" fillId="0" borderId="0" xfId="0" applyNumberFormat="1" applyFont="1" applyAlignment="1">
      <alignment horizontal="right" vertical="center"/>
    </xf>
    <xf numFmtId="1" fontId="2" fillId="0" borderId="1" xfId="0"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5" xfId="0" applyNumberFormat="1" applyFont="1" applyBorder="1" applyAlignment="1">
      <alignment horizontal="right" vertical="center"/>
    </xf>
    <xf numFmtId="1" fontId="2" fillId="0" borderId="0" xfId="0" applyNumberFormat="1" applyFont="1" applyAlignment="1">
      <alignment vertical="center"/>
    </xf>
    <xf numFmtId="1" fontId="2" fillId="0" borderId="4" xfId="0" applyNumberFormat="1" applyFont="1" applyBorder="1" applyAlignment="1">
      <alignment vertical="center"/>
    </xf>
    <xf numFmtId="1" fontId="2" fillId="0" borderId="5" xfId="0" applyNumberFormat="1" applyFont="1" applyBorder="1" applyAlignment="1">
      <alignment vertical="center"/>
    </xf>
    <xf numFmtId="1" fontId="0" fillId="0" borderId="5" xfId="0" applyNumberFormat="1" applyBorder="1"/>
    <xf numFmtId="1" fontId="2" fillId="0" borderId="4" xfId="0" applyNumberFormat="1" applyFont="1" applyBorder="1" applyAlignment="1">
      <alignment horizontal="right" vertical="center"/>
    </xf>
    <xf numFmtId="1" fontId="2" fillId="0" borderId="6" xfId="0" applyNumberFormat="1" applyFont="1" applyBorder="1" applyAlignment="1">
      <alignment vertical="center"/>
    </xf>
    <xf numFmtId="1" fontId="2" fillId="0" borderId="8" xfId="0" applyNumberFormat="1" applyFont="1" applyBorder="1" applyAlignment="1">
      <alignment vertical="center"/>
    </xf>
    <xf numFmtId="1" fontId="16" fillId="0" borderId="12" xfId="0" applyNumberFormat="1" applyFont="1" applyBorder="1" applyAlignment="1">
      <alignment horizontal="right" vertical="center"/>
    </xf>
    <xf numFmtId="1" fontId="16" fillId="0" borderId="11" xfId="0" applyNumberFormat="1" applyFont="1" applyBorder="1" applyAlignment="1">
      <alignment horizontal="right" vertical="center"/>
    </xf>
    <xf numFmtId="1" fontId="16" fillId="0" borderId="13" xfId="0" applyNumberFormat="1" applyFont="1" applyBorder="1" applyAlignment="1">
      <alignment horizontal="right" vertical="center"/>
    </xf>
    <xf numFmtId="0" fontId="0" fillId="0" borderId="0" xfId="0"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0" borderId="7" xfId="0" applyBorder="1"/>
    <xf numFmtId="0" fontId="2" fillId="0" borderId="8"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right" vertical="center" wrapText="1"/>
    </xf>
    <xf numFmtId="0" fontId="1" fillId="3" borderId="9" xfId="0" applyFont="1" applyFill="1" applyBorder="1" applyAlignment="1">
      <alignment wrapText="1"/>
    </xf>
    <xf numFmtId="164" fontId="0" fillId="3" borderId="9" xfId="2" applyNumberFormat="1" applyFont="1" applyFill="1" applyBorder="1" applyAlignment="1">
      <alignment horizontal="left" vertical="top" wrapText="1"/>
    </xf>
    <xf numFmtId="0" fontId="1" fillId="0" borderId="9" xfId="0" applyFont="1" applyBorder="1" applyAlignment="1">
      <alignment horizont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7" xfId="0" applyFont="1" applyFill="1" applyBorder="1" applyAlignment="1">
      <alignment horizontal="center" vertical="center"/>
    </xf>
    <xf numFmtId="0" fontId="16" fillId="9" borderId="18" xfId="0" applyFont="1" applyFill="1" applyBorder="1" applyAlignment="1">
      <alignment horizontal="center" vertical="center"/>
    </xf>
    <xf numFmtId="0" fontId="16" fillId="9" borderId="3"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14" xfId="0" applyFont="1" applyFill="1" applyBorder="1" applyAlignment="1">
      <alignment vertical="center" wrapText="1"/>
    </xf>
    <xf numFmtId="0" fontId="16" fillId="9" borderId="15" xfId="0" applyFont="1" applyFill="1" applyBorder="1" applyAlignment="1">
      <alignment vertical="center" wrapText="1"/>
    </xf>
    <xf numFmtId="0" fontId="16" fillId="9" borderId="1"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5" fillId="0" borderId="0" xfId="0" applyFont="1" applyAlignment="1">
      <alignment wrapText="1"/>
    </xf>
    <xf numFmtId="0" fontId="2" fillId="0" borderId="0" xfId="0" applyFont="1"/>
    <xf numFmtId="0" fontId="2" fillId="10" borderId="0" xfId="0" applyFont="1" applyFill="1"/>
    <xf numFmtId="0" fontId="16" fillId="11" borderId="0" xfId="0" applyFont="1" applyFill="1"/>
    <xf numFmtId="0" fontId="16" fillId="0" borderId="0" xfId="0" applyFont="1"/>
  </cellXfs>
  <cellStyles count="3">
    <cellStyle name="Bad" xfId="1" builtinId="27"/>
    <cellStyle name="Currency" xfId="2" builtinId="4"/>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ni.kyrkjeeide\AppData\Local\Microsoft\Windows\INetCache\Content.Outlook\CNCY6DXA\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efreshError="1">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8"/>
  <sheetViews>
    <sheetView tabSelected="1" zoomScale="90" zoomScaleNormal="90" workbookViewId="0">
      <selection activeCell="B10" sqref="B10"/>
    </sheetView>
  </sheetViews>
  <sheetFormatPr defaultColWidth="9.109375" defaultRowHeight="14.4" x14ac:dyDescent="0.3"/>
  <cols>
    <col min="1" max="1" width="22.44140625" style="3" customWidth="1"/>
    <col min="2" max="2" width="63.6640625" style="3" customWidth="1"/>
    <col min="3" max="3" width="58.109375" style="3" customWidth="1"/>
    <col min="4" max="4" width="38.44140625" style="3" customWidth="1"/>
    <col min="5" max="5" width="66.44140625" style="3" customWidth="1"/>
    <col min="6" max="6" width="50.5546875" style="3" bestFit="1" customWidth="1"/>
    <col min="7" max="7" width="32.33203125" style="3" customWidth="1"/>
    <col min="8" max="8" width="60.44140625" style="3" customWidth="1"/>
    <col min="9" max="9" width="11.109375" style="3" customWidth="1"/>
    <col min="10" max="16384" width="9.109375" style="3"/>
  </cols>
  <sheetData>
    <row r="1" spans="1:8" x14ac:dyDescent="0.3">
      <c r="A1" s="3" t="s">
        <v>0</v>
      </c>
    </row>
    <row r="2" spans="1:8" s="26" customFormat="1" x14ac:dyDescent="0.3">
      <c r="A2" s="26" t="s">
        <v>512</v>
      </c>
      <c r="C2" s="144"/>
      <c r="D2" s="144"/>
      <c r="E2" s="144"/>
    </row>
    <row r="3" spans="1:8" x14ac:dyDescent="0.3">
      <c r="A3" s="3" t="s">
        <v>1</v>
      </c>
      <c r="B3" s="3" t="s">
        <v>2</v>
      </c>
    </row>
    <row r="5" spans="1:8" x14ac:dyDescent="0.3">
      <c r="A5" s="42" t="s">
        <v>3</v>
      </c>
      <c r="B5" s="42" t="s">
        <v>4</v>
      </c>
      <c r="C5" s="42" t="s">
        <v>5</v>
      </c>
      <c r="D5" s="42" t="s">
        <v>6</v>
      </c>
      <c r="E5" s="42" t="s">
        <v>7</v>
      </c>
    </row>
    <row r="6" spans="1:8" x14ac:dyDescent="0.3">
      <c r="A6" s="3" t="s">
        <v>8</v>
      </c>
      <c r="B6" s="3" t="s">
        <v>9</v>
      </c>
      <c r="C6" s="48" t="s">
        <v>10</v>
      </c>
      <c r="D6" s="4"/>
      <c r="E6" s="3" t="s">
        <v>11</v>
      </c>
    </row>
    <row r="7" spans="1:8" s="26" customFormat="1" x14ac:dyDescent="0.3">
      <c r="A7" s="145" t="s">
        <v>513</v>
      </c>
      <c r="B7" s="145" t="s">
        <v>9</v>
      </c>
      <c r="C7" s="146" t="s">
        <v>514</v>
      </c>
      <c r="D7" s="147"/>
      <c r="E7" s="145"/>
      <c r="F7" s="145"/>
      <c r="G7" s="148"/>
      <c r="H7" s="145"/>
    </row>
    <row r="8" spans="1:8" x14ac:dyDescent="0.3">
      <c r="A8" s="3" t="s">
        <v>12</v>
      </c>
      <c r="B8" s="3" t="s">
        <v>13</v>
      </c>
      <c r="C8" s="5" t="s">
        <v>14</v>
      </c>
      <c r="D8" s="6"/>
      <c r="E8" s="7"/>
    </row>
    <row r="9" spans="1:8" x14ac:dyDescent="0.3">
      <c r="A9" s="3" t="s">
        <v>15</v>
      </c>
      <c r="B9" s="3" t="s">
        <v>16</v>
      </c>
      <c r="C9" s="5" t="s">
        <v>17</v>
      </c>
      <c r="D9" s="6"/>
      <c r="E9" s="54" t="s">
        <v>18</v>
      </c>
    </row>
    <row r="10" spans="1:8" ht="129.6" x14ac:dyDescent="0.3">
      <c r="A10" s="3" t="s">
        <v>19</v>
      </c>
      <c r="B10" s="3" t="s">
        <v>20</v>
      </c>
      <c r="C10" s="44" t="s">
        <v>21</v>
      </c>
      <c r="D10" s="6"/>
      <c r="E10" s="7"/>
    </row>
    <row r="11" spans="1:8" ht="172.2" customHeight="1" x14ac:dyDescent="0.3">
      <c r="A11" s="3" t="s">
        <v>22</v>
      </c>
      <c r="B11" s="3" t="s">
        <v>23</v>
      </c>
      <c r="C11" s="44" t="s">
        <v>24</v>
      </c>
      <c r="D11" s="8"/>
      <c r="E11" s="9"/>
    </row>
    <row r="12" spans="1:8" ht="267.60000000000002" customHeight="1" x14ac:dyDescent="0.3">
      <c r="A12" s="3" t="s">
        <v>25</v>
      </c>
      <c r="B12" s="3" t="s">
        <v>26</v>
      </c>
      <c r="C12" s="55" t="s">
        <v>27</v>
      </c>
      <c r="D12" s="9"/>
      <c r="E12" s="19" t="s">
        <v>28</v>
      </c>
      <c r="F12" s="10"/>
    </row>
    <row r="13" spans="1:8" ht="112.95" customHeight="1" x14ac:dyDescent="0.3">
      <c r="A13" s="3" t="s">
        <v>29</v>
      </c>
      <c r="B13" s="3" t="s">
        <v>30</v>
      </c>
      <c r="C13" s="8" t="s">
        <v>31</v>
      </c>
      <c r="D13" s="8"/>
      <c r="E13" s="44" t="s">
        <v>32</v>
      </c>
      <c r="F13" s="10"/>
    </row>
    <row r="14" spans="1:8" ht="201.6" x14ac:dyDescent="0.3">
      <c r="A14" s="3" t="s">
        <v>33</v>
      </c>
      <c r="B14" s="11" t="s">
        <v>34</v>
      </c>
      <c r="C14" s="8" t="s">
        <v>31</v>
      </c>
      <c r="D14" s="44" t="s">
        <v>35</v>
      </c>
      <c r="E14" s="51"/>
      <c r="F14" s="12"/>
    </row>
    <row r="15" spans="1:8" ht="144" x14ac:dyDescent="0.3">
      <c r="A15" s="26" t="s">
        <v>36</v>
      </c>
      <c r="B15" s="26" t="s">
        <v>37</v>
      </c>
      <c r="C15" s="44" t="s">
        <v>38</v>
      </c>
      <c r="D15" s="8"/>
      <c r="E15" s="44" t="s">
        <v>39</v>
      </c>
      <c r="F15" s="12"/>
    </row>
    <row r="16" spans="1:8" x14ac:dyDescent="0.3">
      <c r="A16" s="3" t="s">
        <v>40</v>
      </c>
      <c r="B16" s="13">
        <v>2018</v>
      </c>
      <c r="C16" s="44" t="s">
        <v>41</v>
      </c>
      <c r="D16" s="14"/>
      <c r="E16" s="8"/>
    </row>
    <row r="17" spans="1:6" x14ac:dyDescent="0.3">
      <c r="A17" s="26" t="s">
        <v>42</v>
      </c>
      <c r="B17" s="3" t="s">
        <v>43</v>
      </c>
      <c r="C17" s="8" t="s">
        <v>44</v>
      </c>
      <c r="D17" s="14"/>
      <c r="E17" s="8"/>
    </row>
    <row r="18" spans="1:6" x14ac:dyDescent="0.3">
      <c r="A18" s="26" t="s">
        <v>45</v>
      </c>
      <c r="B18" s="3" t="s">
        <v>46</v>
      </c>
      <c r="C18" s="8" t="s">
        <v>47</v>
      </c>
      <c r="D18" s="14"/>
      <c r="E18" s="8"/>
    </row>
    <row r="19" spans="1:6" ht="43.2" x14ac:dyDescent="0.3">
      <c r="A19" s="59" t="s">
        <v>48</v>
      </c>
      <c r="B19" s="16" t="s">
        <v>49</v>
      </c>
      <c r="C19" s="17" t="s">
        <v>50</v>
      </c>
      <c r="D19" s="18"/>
      <c r="E19" s="8" t="s">
        <v>51</v>
      </c>
    </row>
    <row r="20" spans="1:6" ht="43.2" x14ac:dyDescent="0.3">
      <c r="A20" s="15" t="s">
        <v>52</v>
      </c>
      <c r="B20" s="15" t="s">
        <v>53</v>
      </c>
      <c r="C20" s="17"/>
      <c r="D20" s="17" t="s">
        <v>54</v>
      </c>
      <c r="E20" s="8" t="s">
        <v>55</v>
      </c>
      <c r="F20" s="12"/>
    </row>
    <row r="21" spans="1:6" ht="100.8" x14ac:dyDescent="0.3">
      <c r="A21" s="15" t="s">
        <v>56</v>
      </c>
      <c r="B21" s="15" t="s">
        <v>53</v>
      </c>
      <c r="C21" s="17"/>
      <c r="D21" s="17" t="s">
        <v>57</v>
      </c>
      <c r="E21" s="44" t="s">
        <v>58</v>
      </c>
      <c r="F21" s="12"/>
    </row>
    <row r="22" spans="1:6" ht="86.4" x14ac:dyDescent="0.3">
      <c r="A22" s="15" t="s">
        <v>59</v>
      </c>
      <c r="B22" s="15" t="s">
        <v>60</v>
      </c>
      <c r="C22" s="45" t="s">
        <v>61</v>
      </c>
      <c r="D22" s="8" t="s">
        <v>62</v>
      </c>
      <c r="E22" s="8" t="s">
        <v>63</v>
      </c>
      <c r="F22" s="12"/>
    </row>
    <row r="23" spans="1:6" ht="129.6" x14ac:dyDescent="0.3">
      <c r="A23" s="15" t="s">
        <v>64</v>
      </c>
      <c r="B23" s="15" t="s">
        <v>65</v>
      </c>
      <c r="C23" s="45" t="s">
        <v>66</v>
      </c>
      <c r="D23" s="17"/>
      <c r="E23" s="8" t="s">
        <v>67</v>
      </c>
    </row>
    <row r="24" spans="1:6" x14ac:dyDescent="0.3">
      <c r="A24" s="16" t="s">
        <v>68</v>
      </c>
      <c r="B24" s="16" t="s">
        <v>69</v>
      </c>
      <c r="C24" s="17" t="s">
        <v>70</v>
      </c>
      <c r="D24" s="17"/>
      <c r="E24" s="8"/>
    </row>
    <row r="25" spans="1:6" ht="57.6" x14ac:dyDescent="0.3">
      <c r="A25" s="15" t="s">
        <v>71</v>
      </c>
      <c r="B25" s="24" t="s">
        <v>72</v>
      </c>
      <c r="C25" s="45" t="s">
        <v>73</v>
      </c>
      <c r="D25" s="17"/>
      <c r="E25" s="17" t="s">
        <v>28</v>
      </c>
      <c r="F25" s="12"/>
    </row>
    <row r="26" spans="1:6" ht="172.8" x14ac:dyDescent="0.3">
      <c r="A26" s="15" t="s">
        <v>74</v>
      </c>
      <c r="B26" s="24" t="s">
        <v>75</v>
      </c>
      <c r="C26" s="45" t="s">
        <v>76</v>
      </c>
      <c r="D26" s="17"/>
      <c r="E26" s="8" t="s">
        <v>77</v>
      </c>
    </row>
    <row r="27" spans="1:6" ht="50.4" customHeight="1" x14ac:dyDescent="0.3">
      <c r="A27" s="15" t="s">
        <v>78</v>
      </c>
      <c r="B27" s="15" t="s">
        <v>79</v>
      </c>
      <c r="C27" s="19" t="s">
        <v>80</v>
      </c>
      <c r="D27" s="20" t="s">
        <v>81</v>
      </c>
      <c r="E27" s="21" t="s">
        <v>82</v>
      </c>
    </row>
    <row r="28" spans="1:6" x14ac:dyDescent="0.3">
      <c r="A28" s="15" t="s">
        <v>78</v>
      </c>
      <c r="B28" s="15" t="s">
        <v>79</v>
      </c>
      <c r="C28" s="19" t="s">
        <v>83</v>
      </c>
      <c r="D28" s="20" t="s">
        <v>81</v>
      </c>
      <c r="E28" s="19"/>
    </row>
    <row r="29" spans="1:6" ht="100.8" x14ac:dyDescent="0.3">
      <c r="A29" s="15" t="s">
        <v>78</v>
      </c>
      <c r="B29" s="15" t="s">
        <v>79</v>
      </c>
      <c r="C29" s="19" t="s">
        <v>84</v>
      </c>
      <c r="D29" s="20" t="s">
        <v>81</v>
      </c>
      <c r="E29" s="19" t="s">
        <v>85</v>
      </c>
    </row>
    <row r="30" spans="1:6" x14ac:dyDescent="0.3">
      <c r="A30" s="15" t="s">
        <v>78</v>
      </c>
      <c r="B30" s="15" t="s">
        <v>79</v>
      </c>
      <c r="C30" s="19" t="s">
        <v>86</v>
      </c>
      <c r="D30" s="20" t="s">
        <v>81</v>
      </c>
      <c r="E30" s="19"/>
    </row>
    <row r="31" spans="1:6" x14ac:dyDescent="0.3">
      <c r="A31" s="15" t="s">
        <v>78</v>
      </c>
      <c r="B31" s="15" t="s">
        <v>79</v>
      </c>
      <c r="C31" s="19" t="s">
        <v>87</v>
      </c>
      <c r="D31" s="20" t="s">
        <v>81</v>
      </c>
      <c r="E31" s="19"/>
    </row>
    <row r="32" spans="1:6" x14ac:dyDescent="0.3">
      <c r="A32" s="15" t="s">
        <v>78</v>
      </c>
      <c r="B32" s="15" t="s">
        <v>79</v>
      </c>
      <c r="C32" s="19" t="s">
        <v>88</v>
      </c>
      <c r="D32" s="20" t="s">
        <v>81</v>
      </c>
      <c r="E32" s="19"/>
    </row>
    <row r="33" spans="1:8" x14ac:dyDescent="0.3">
      <c r="A33" s="15" t="s">
        <v>78</v>
      </c>
      <c r="B33" s="15" t="s">
        <v>79</v>
      </c>
      <c r="C33" s="19" t="s">
        <v>89</v>
      </c>
      <c r="D33" s="20" t="s">
        <v>81</v>
      </c>
      <c r="E33" s="19"/>
    </row>
    <row r="34" spans="1:8" ht="72" x14ac:dyDescent="0.3">
      <c r="A34" s="15" t="s">
        <v>78</v>
      </c>
      <c r="B34" s="15" t="s">
        <v>90</v>
      </c>
      <c r="C34" s="19" t="s">
        <v>91</v>
      </c>
      <c r="D34" s="20" t="s">
        <v>81</v>
      </c>
      <c r="E34" s="19" t="s">
        <v>92</v>
      </c>
    </row>
    <row r="35" spans="1:8" x14ac:dyDescent="0.3">
      <c r="A35" s="15" t="s">
        <v>93</v>
      </c>
      <c r="B35" s="15" t="s">
        <v>94</v>
      </c>
      <c r="C35" s="17"/>
      <c r="D35" s="17" t="s">
        <v>95</v>
      </c>
      <c r="E35" s="8"/>
    </row>
    <row r="36" spans="1:8" ht="208.95" customHeight="1" x14ac:dyDescent="0.3">
      <c r="A36" s="15" t="s">
        <v>96</v>
      </c>
      <c r="B36" s="15" t="s">
        <v>97</v>
      </c>
      <c r="C36" s="45" t="s">
        <v>98</v>
      </c>
      <c r="D36" s="17"/>
      <c r="E36" s="8" t="s">
        <v>99</v>
      </c>
      <c r="F36"/>
    </row>
    <row r="37" spans="1:8" x14ac:dyDescent="0.3">
      <c r="C37" s="7"/>
      <c r="D37" s="7"/>
      <c r="E37" s="7"/>
    </row>
    <row r="38" spans="1:8" x14ac:dyDescent="0.3">
      <c r="B38" s="15"/>
      <c r="C38" s="7"/>
      <c r="D38" s="7"/>
      <c r="E38" s="7"/>
    </row>
    <row r="39" spans="1:8" x14ac:dyDescent="0.3">
      <c r="B39" s="22" t="s">
        <v>100</v>
      </c>
    </row>
    <row r="40" spans="1:8" x14ac:dyDescent="0.3">
      <c r="B40" s="42" t="s">
        <v>101</v>
      </c>
      <c r="C40" s="42" t="s">
        <v>102</v>
      </c>
      <c r="D40" s="42" t="s">
        <v>103</v>
      </c>
      <c r="E40" s="42" t="s">
        <v>104</v>
      </c>
      <c r="F40" s="42" t="s">
        <v>105</v>
      </c>
      <c r="G40" s="42" t="s">
        <v>106</v>
      </c>
      <c r="H40" s="42" t="s">
        <v>107</v>
      </c>
    </row>
    <row r="41" spans="1:8" ht="43.2" x14ac:dyDescent="0.3">
      <c r="A41" s="42" t="s">
        <v>108</v>
      </c>
      <c r="B41" s="49" t="s">
        <v>109</v>
      </c>
      <c r="C41" s="25" t="s">
        <v>110</v>
      </c>
      <c r="D41" s="48" t="s">
        <v>111</v>
      </c>
      <c r="E41" s="48" t="s">
        <v>112</v>
      </c>
      <c r="F41" s="48" t="s">
        <v>113</v>
      </c>
      <c r="G41" s="48"/>
      <c r="H41" s="48"/>
    </row>
    <row r="42" spans="1:8" s="56" customFormat="1" ht="43.2" x14ac:dyDescent="0.3">
      <c r="A42" s="33" t="s">
        <v>114</v>
      </c>
      <c r="B42" s="49" t="s">
        <v>115</v>
      </c>
      <c r="C42" s="25" t="s">
        <v>116</v>
      </c>
      <c r="D42" s="48" t="s">
        <v>111</v>
      </c>
      <c r="E42" s="48" t="s">
        <v>112</v>
      </c>
      <c r="F42" s="48" t="s">
        <v>113</v>
      </c>
      <c r="G42" s="48"/>
      <c r="H42" s="43" t="s">
        <v>117</v>
      </c>
    </row>
    <row r="43" spans="1:8" s="56" customFormat="1" ht="43.2" x14ac:dyDescent="0.3">
      <c r="A43" s="33" t="s">
        <v>118</v>
      </c>
      <c r="B43" s="25" t="s">
        <v>119</v>
      </c>
      <c r="C43" s="25" t="s">
        <v>120</v>
      </c>
      <c r="D43" s="48" t="s">
        <v>121</v>
      </c>
      <c r="E43" s="48" t="s">
        <v>112</v>
      </c>
      <c r="F43" s="43" t="s">
        <v>122</v>
      </c>
      <c r="G43" s="43"/>
      <c r="H43" s="43"/>
    </row>
    <row r="44" spans="1:8" ht="43.2" x14ac:dyDescent="0.3">
      <c r="A44" s="42" t="s">
        <v>123</v>
      </c>
      <c r="B44" s="49" t="s">
        <v>124</v>
      </c>
      <c r="C44" s="25" t="s">
        <v>125</v>
      </c>
      <c r="D44" s="48" t="s">
        <v>111</v>
      </c>
      <c r="E44" s="48" t="s">
        <v>112</v>
      </c>
      <c r="F44" s="48" t="s">
        <v>113</v>
      </c>
      <c r="G44" s="48"/>
      <c r="H44" s="48"/>
    </row>
    <row r="45" spans="1:8" ht="43.2" x14ac:dyDescent="0.3">
      <c r="A45" s="33" t="s">
        <v>126</v>
      </c>
      <c r="B45" s="25" t="s">
        <v>127</v>
      </c>
      <c r="C45" s="25" t="s">
        <v>128</v>
      </c>
      <c r="D45" s="48" t="s">
        <v>111</v>
      </c>
      <c r="E45" s="43" t="s">
        <v>112</v>
      </c>
      <c r="F45" s="43" t="s">
        <v>122</v>
      </c>
      <c r="G45" s="43"/>
      <c r="H45" s="43"/>
    </row>
    <row r="46" spans="1:8" ht="72" x14ac:dyDescent="0.3">
      <c r="A46" s="42" t="s">
        <v>129</v>
      </c>
      <c r="B46" s="49" t="s">
        <v>130</v>
      </c>
      <c r="C46" s="25" t="s">
        <v>131</v>
      </c>
      <c r="D46" s="48" t="s">
        <v>111</v>
      </c>
      <c r="E46" s="43" t="s">
        <v>132</v>
      </c>
      <c r="F46" s="43" t="s">
        <v>122</v>
      </c>
      <c r="G46" s="48"/>
      <c r="H46" s="49"/>
    </row>
    <row r="47" spans="1:8" ht="72" x14ac:dyDescent="0.3">
      <c r="A47" s="33" t="s">
        <v>133</v>
      </c>
      <c r="B47" s="49" t="s">
        <v>134</v>
      </c>
      <c r="C47" s="25" t="s">
        <v>135</v>
      </c>
      <c r="D47" s="48" t="s">
        <v>111</v>
      </c>
      <c r="E47" s="43" t="s">
        <v>112</v>
      </c>
      <c r="F47" s="43" t="s">
        <v>122</v>
      </c>
      <c r="G47" s="48"/>
      <c r="H47" s="49"/>
    </row>
    <row r="48" spans="1:8" ht="86.4" x14ac:dyDescent="0.3">
      <c r="A48" s="42" t="s">
        <v>136</v>
      </c>
      <c r="B48" s="25" t="s">
        <v>137</v>
      </c>
      <c r="C48" s="25" t="s">
        <v>138</v>
      </c>
      <c r="D48" s="48" t="s">
        <v>111</v>
      </c>
      <c r="E48" s="43" t="s">
        <v>112</v>
      </c>
      <c r="F48" s="43" t="s">
        <v>122</v>
      </c>
      <c r="G48" s="43" t="s">
        <v>139</v>
      </c>
      <c r="H48" s="43"/>
    </row>
    <row r="49" spans="1:8" x14ac:dyDescent="0.3">
      <c r="B49" s="42"/>
      <c r="C49" s="42"/>
      <c r="D49" s="42"/>
      <c r="E49" s="42"/>
      <c r="F49" s="42"/>
      <c r="G49" s="42"/>
    </row>
    <row r="50" spans="1:8" x14ac:dyDescent="0.3">
      <c r="A50" s="42" t="s">
        <v>140</v>
      </c>
      <c r="B50" s="50"/>
      <c r="C50" s="42"/>
      <c r="D50" s="42"/>
      <c r="E50" s="42"/>
      <c r="F50" s="42"/>
      <c r="G50" s="42"/>
    </row>
    <row r="51" spans="1:8" x14ac:dyDescent="0.3">
      <c r="A51" s="42"/>
      <c r="B51" s="42"/>
      <c r="C51" s="42"/>
      <c r="D51" s="42"/>
      <c r="E51" s="42"/>
      <c r="F51" s="42"/>
      <c r="G51" s="42"/>
    </row>
    <row r="53" spans="1:8" x14ac:dyDescent="0.3">
      <c r="A53" s="22" t="s">
        <v>141</v>
      </c>
    </row>
    <row r="54" spans="1:8" x14ac:dyDescent="0.3">
      <c r="A54" s="42" t="s">
        <v>142</v>
      </c>
      <c r="B54" s="42" t="s">
        <v>143</v>
      </c>
      <c r="C54" s="42" t="s">
        <v>107</v>
      </c>
    </row>
    <row r="55" spans="1:8" ht="156" customHeight="1" x14ac:dyDescent="0.3">
      <c r="A55" s="48" t="s">
        <v>47</v>
      </c>
      <c r="B55" s="48" t="s">
        <v>44</v>
      </c>
      <c r="C55" s="49" t="s">
        <v>144</v>
      </c>
      <c r="D55" s="53"/>
      <c r="E55" s="52"/>
    </row>
    <row r="57" spans="1:8" x14ac:dyDescent="0.3">
      <c r="A57" s="42" t="s">
        <v>145</v>
      </c>
    </row>
    <row r="58" spans="1:8" x14ac:dyDescent="0.3">
      <c r="A58" s="42" t="s">
        <v>146</v>
      </c>
      <c r="B58" s="42" t="s">
        <v>147</v>
      </c>
      <c r="C58" s="42" t="s">
        <v>148</v>
      </c>
      <c r="D58" s="42" t="s">
        <v>149</v>
      </c>
      <c r="E58" s="42" t="s">
        <v>107</v>
      </c>
    </row>
    <row r="59" spans="1:8" ht="72" x14ac:dyDescent="0.3">
      <c r="A59" s="42" t="s">
        <v>150</v>
      </c>
      <c r="B59" s="43" t="s">
        <v>151</v>
      </c>
      <c r="C59" s="25" t="s">
        <v>152</v>
      </c>
      <c r="D59" s="25" t="s">
        <v>153</v>
      </c>
      <c r="E59" s="25" t="s">
        <v>154</v>
      </c>
      <c r="F59"/>
      <c r="G59"/>
      <c r="H59"/>
    </row>
    <row r="60" spans="1:8" ht="43.2" x14ac:dyDescent="0.3">
      <c r="A60" s="42" t="s">
        <v>155</v>
      </c>
      <c r="B60" s="43" t="s">
        <v>156</v>
      </c>
      <c r="C60" s="25" t="s">
        <v>157</v>
      </c>
      <c r="D60" s="25" t="s">
        <v>158</v>
      </c>
      <c r="E60" s="49" t="s">
        <v>159</v>
      </c>
    </row>
    <row r="61" spans="1:8" ht="43.2" x14ac:dyDescent="0.3">
      <c r="A61" s="42" t="s">
        <v>160</v>
      </c>
      <c r="B61" s="48" t="s">
        <v>161</v>
      </c>
      <c r="C61" s="25" t="s">
        <v>157</v>
      </c>
      <c r="D61" s="25" t="s">
        <v>158</v>
      </c>
      <c r="E61" s="49" t="s">
        <v>162</v>
      </c>
    </row>
    <row r="62" spans="1:8" ht="43.2" x14ac:dyDescent="0.3">
      <c r="A62" s="42" t="s">
        <v>163</v>
      </c>
      <c r="B62" s="48" t="s">
        <v>161</v>
      </c>
      <c r="C62" s="48" t="s">
        <v>164</v>
      </c>
      <c r="D62" s="49" t="s">
        <v>165</v>
      </c>
      <c r="E62" s="49" t="s">
        <v>162</v>
      </c>
    </row>
    <row r="63" spans="1:8" x14ac:dyDescent="0.3">
      <c r="C63" s="58"/>
    </row>
    <row r="64" spans="1:8" x14ac:dyDescent="0.3">
      <c r="C64" s="7"/>
    </row>
    <row r="66" spans="1:6" x14ac:dyDescent="0.3">
      <c r="A66" s="23" t="s">
        <v>166</v>
      </c>
      <c r="B66" s="57"/>
    </row>
    <row r="67" spans="1:6" x14ac:dyDescent="0.3">
      <c r="A67" s="42" t="s">
        <v>167</v>
      </c>
      <c r="B67" s="42" t="s">
        <v>168</v>
      </c>
    </row>
    <row r="68" spans="1:6" x14ac:dyDescent="0.3">
      <c r="A68" s="48"/>
      <c r="B68" s="48" t="s">
        <v>169</v>
      </c>
      <c r="F68" s="42"/>
    </row>
  </sheetData>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zoomScale="90" zoomScaleNormal="90" workbookViewId="0">
      <selection activeCell="F7" sqref="F7"/>
    </sheetView>
  </sheetViews>
  <sheetFormatPr defaultColWidth="9.109375" defaultRowHeight="14.4" x14ac:dyDescent="0.3"/>
  <cols>
    <col min="1" max="1" width="30.33203125" style="3" bestFit="1" customWidth="1"/>
    <col min="2" max="2" width="41.6640625" style="3" customWidth="1"/>
    <col min="3" max="3" width="40.33203125" style="3" customWidth="1"/>
    <col min="4" max="4" width="20.44140625" style="3" customWidth="1"/>
    <col min="5" max="5" width="22.5546875" style="3" customWidth="1"/>
    <col min="6" max="6" width="37.5546875" style="3" customWidth="1"/>
    <col min="7" max="8" width="20.6640625" style="3" customWidth="1"/>
    <col min="9" max="9" width="43.44140625" style="3" customWidth="1"/>
    <col min="10" max="10" width="28.5546875" style="3" customWidth="1"/>
    <col min="11" max="11" width="27.44140625" style="3" customWidth="1"/>
    <col min="12" max="12" width="27.33203125" style="3" customWidth="1"/>
    <col min="13" max="13" width="29.109375" style="3" customWidth="1"/>
    <col min="14" max="14" width="23.88671875" style="3" customWidth="1"/>
    <col min="15" max="15" width="20.5546875" style="3" customWidth="1"/>
    <col min="16" max="16" width="22.5546875" style="3" customWidth="1"/>
    <col min="17" max="18" width="20.6640625" style="3" customWidth="1"/>
    <col min="19" max="19" width="18.33203125" style="3" bestFit="1" customWidth="1"/>
    <col min="20" max="16384" width="9.109375" style="3"/>
  </cols>
  <sheetData>
    <row r="1" spans="1:19" x14ac:dyDescent="0.3">
      <c r="A1" s="42" t="s">
        <v>170</v>
      </c>
    </row>
    <row r="4" spans="1:19" x14ac:dyDescent="0.3">
      <c r="A4" s="42" t="s">
        <v>171</v>
      </c>
      <c r="B4" s="42" t="s">
        <v>172</v>
      </c>
      <c r="C4" s="42" t="s">
        <v>173</v>
      </c>
      <c r="D4" s="42" t="s">
        <v>174</v>
      </c>
      <c r="E4" s="42" t="s">
        <v>175</v>
      </c>
      <c r="F4" s="42" t="s">
        <v>176</v>
      </c>
      <c r="G4" s="126" t="s">
        <v>177</v>
      </c>
      <c r="H4" s="126"/>
      <c r="I4" s="126"/>
      <c r="J4" s="126"/>
      <c r="K4" s="33" t="s">
        <v>178</v>
      </c>
      <c r="L4" s="42" t="s">
        <v>179</v>
      </c>
      <c r="M4" s="126" t="s">
        <v>180</v>
      </c>
      <c r="N4" s="126"/>
      <c r="O4" s="126"/>
      <c r="P4" s="126"/>
      <c r="Q4" s="42" t="s">
        <v>7</v>
      </c>
      <c r="R4" s="42" t="s">
        <v>181</v>
      </c>
      <c r="S4" s="42" t="s">
        <v>182</v>
      </c>
    </row>
    <row r="5" spans="1:19" x14ac:dyDescent="0.3">
      <c r="A5" s="42" t="s">
        <v>183</v>
      </c>
      <c r="B5" s="42"/>
      <c r="C5" s="42"/>
      <c r="D5" s="42" t="str">
        <f>IF(ISTEXT(F6),"(NB! Velg tiltakskategori under)","")</f>
        <v>(NB! Velg tiltakskategori under)</v>
      </c>
      <c r="E5" s="42" t="s">
        <v>184</v>
      </c>
      <c r="F5" s="42" t="s">
        <v>184</v>
      </c>
      <c r="G5" s="126" t="s">
        <v>185</v>
      </c>
      <c r="H5" s="126"/>
      <c r="I5" s="126"/>
      <c r="J5" s="126"/>
      <c r="K5" s="42" t="s">
        <v>186</v>
      </c>
      <c r="L5" s="42" t="s">
        <v>184</v>
      </c>
      <c r="M5" s="34" t="s">
        <v>187</v>
      </c>
      <c r="N5" s="42" t="s">
        <v>188</v>
      </c>
      <c r="O5" s="42" t="s">
        <v>189</v>
      </c>
      <c r="P5" s="42" t="s">
        <v>190</v>
      </c>
    </row>
    <row r="6" spans="1:19" ht="60" customHeight="1" x14ac:dyDescent="0.35">
      <c r="A6" s="42" t="s">
        <v>191</v>
      </c>
      <c r="B6" s="49" t="s">
        <v>192</v>
      </c>
      <c r="C6" s="48" t="s">
        <v>193</v>
      </c>
      <c r="D6" s="48" t="s">
        <v>194</v>
      </c>
      <c r="E6" s="35" t="s">
        <v>195</v>
      </c>
      <c r="F6" s="49" t="s">
        <v>196</v>
      </c>
      <c r="G6" s="46" t="s">
        <v>197</v>
      </c>
      <c r="H6" s="36" t="s">
        <v>198</v>
      </c>
      <c r="I6" s="36" t="s">
        <v>199</v>
      </c>
      <c r="J6" s="36"/>
      <c r="K6" s="49" t="s">
        <v>200</v>
      </c>
      <c r="L6" s="49" t="s">
        <v>201</v>
      </c>
      <c r="M6" s="37" t="s">
        <v>202</v>
      </c>
      <c r="N6" s="37" t="s">
        <v>202</v>
      </c>
      <c r="O6" s="37" t="s">
        <v>202</v>
      </c>
      <c r="P6" s="50"/>
      <c r="Q6" s="47" t="s">
        <v>203</v>
      </c>
      <c r="R6" s="47" t="s">
        <v>204</v>
      </c>
      <c r="S6" s="47" t="s">
        <v>205</v>
      </c>
    </row>
    <row r="7" spans="1:19" ht="112.2" customHeight="1" x14ac:dyDescent="0.35">
      <c r="A7" s="42" t="s">
        <v>206</v>
      </c>
      <c r="B7" s="49" t="s">
        <v>207</v>
      </c>
      <c r="C7" s="48" t="s">
        <v>193</v>
      </c>
      <c r="D7" s="48" t="s">
        <v>208</v>
      </c>
      <c r="E7" s="35">
        <v>2</v>
      </c>
      <c r="F7" s="49" t="s">
        <v>209</v>
      </c>
      <c r="G7" s="36" t="s">
        <v>210</v>
      </c>
      <c r="H7" s="36" t="s">
        <v>211</v>
      </c>
      <c r="I7" s="36" t="s">
        <v>212</v>
      </c>
      <c r="J7" s="36" t="s">
        <v>213</v>
      </c>
      <c r="K7" s="49" t="s">
        <v>200</v>
      </c>
      <c r="L7" s="49" t="s">
        <v>214</v>
      </c>
      <c r="M7" s="37" t="s">
        <v>202</v>
      </c>
      <c r="N7" s="37" t="s">
        <v>202</v>
      </c>
      <c r="O7" s="37" t="s">
        <v>202</v>
      </c>
      <c r="P7" s="50"/>
      <c r="Q7" s="47" t="s">
        <v>215</v>
      </c>
      <c r="R7" s="125">
        <v>200000</v>
      </c>
      <c r="S7" s="47" t="s">
        <v>216</v>
      </c>
    </row>
    <row r="8" spans="1:19" ht="101.4" x14ac:dyDescent="0.35">
      <c r="A8" s="42" t="s">
        <v>217</v>
      </c>
      <c r="B8" s="48" t="s">
        <v>218</v>
      </c>
      <c r="C8" s="48"/>
      <c r="D8" s="48" t="s">
        <v>219</v>
      </c>
      <c r="E8" s="35"/>
      <c r="F8" s="49" t="s">
        <v>220</v>
      </c>
      <c r="G8" s="36" t="s">
        <v>221</v>
      </c>
      <c r="H8" s="36" t="s">
        <v>222</v>
      </c>
      <c r="I8" s="46" t="s">
        <v>223</v>
      </c>
      <c r="J8" s="38" t="str">
        <f>IF(ISNUMBER(SEARCH([1]Tiltaksanalyse!$A$93,$D8)),[1]Tiltaksanalyse!F$93,IF(ISNUMBER(SEARCH([1]Tiltaksanalyse!$A$94,[1]Tiltaksanalyse!$D9)),[1]Tiltaksanalyse!F$94,IF(ISNUMBER(SEARCH([1]Tiltaksanalyse!$A$95,[1]Tiltaksanalyse!$D9)),[1]Tiltaksanalyse!F$95,IF(ISNUMBER(SEARCH([1]Tiltaksanalyse!$A$96,[1]Tiltaksanalyse!$D9)),[1]Tiltaksanalyse!F$96,IF(ISNUMBER(SEARCH([1]Tiltaksanalyse!$A$97,[1]Tiltaksanalyse!$D9)),[1]Tiltaksanalyse!F$97,IF(ISNUMBER(SEARCH([1]Tiltaksanalyse!$A$98,[1]Tiltaksanalyse!$D9)),[1]Tiltaksanalyse!F$98,IF(ISNUMBER(SEARCH([1]Tiltaksanalyse!$A$99,[1]Tiltaksanalyse!$D9)),[1]Tiltaksanalyse!F$99,IF(ISNUMBER(SEARCH([1]Tiltaksanalyse!$A$100,[1]Tiltaksanalyse!$D9)),[1]Tiltaksanalyse!F$100,IF(ISNUMBER(SEARCH([1]Tiltaksanalyse!$A$101,[1]Tiltaksanalyse!$D9)),[1]Tiltaksanalyse!F$101,IF(ISNUMBER(SEARCH([1]Tiltaksanalyse!$A$102,[1]Tiltaksanalyse!$D9)),[1]Tiltaksanalyse!F$102,IF(ISNUMBER(SEARCH([1]Tiltaksanalyse!$A$103,[1]Tiltaksanalyse!$D9)),[1]Tiltaksanalyse!F$103,IF(ISNUMBER(SEARCH([1]Tiltaksanalyse!$A$104,[1]Tiltaksanalyse!$D9)),[1]Tiltaksanalyse!F$104,IF(ISNUMBER(SEARCH([1]Tiltaksanalyse!$A$105,[1]Tiltaksanalyse!$D9)),[1]Tiltaksanalyse!F$105,IF(ISNUMBER(SEARCH([1]Tiltaksanalyse!$A$106,[1]Tiltaksanalyse!$D9)),[1]Tiltaksanalyse!F$106,IF(ISNUMBER(SEARCH([1]Tiltaksanalyse!$A$108,[1]Tiltaksanalyse!$D9)),[1]Tiltaksanalyse!F$107,"")))))))))))))))</f>
        <v/>
      </c>
      <c r="K8" s="49" t="s">
        <v>224</v>
      </c>
      <c r="L8" s="124"/>
      <c r="M8" s="37" t="s">
        <v>202</v>
      </c>
      <c r="N8" s="37" t="s">
        <v>202</v>
      </c>
      <c r="O8" s="37" t="s">
        <v>202</v>
      </c>
      <c r="P8" s="50"/>
      <c r="Q8" s="47" t="s">
        <v>225</v>
      </c>
      <c r="R8" s="125">
        <v>340000</v>
      </c>
      <c r="S8" s="47" t="s">
        <v>226</v>
      </c>
    </row>
    <row r="9" spans="1:19" ht="98.4" customHeight="1" x14ac:dyDescent="0.35">
      <c r="A9" s="42" t="s">
        <v>227</v>
      </c>
      <c r="B9" s="48" t="s">
        <v>228</v>
      </c>
      <c r="C9" s="48" t="s">
        <v>193</v>
      </c>
      <c r="D9" s="48" t="s">
        <v>208</v>
      </c>
      <c r="E9" s="35" t="s">
        <v>229</v>
      </c>
      <c r="F9" s="49" t="s">
        <v>230</v>
      </c>
      <c r="G9" s="36" t="s">
        <v>231</v>
      </c>
      <c r="H9" s="36" t="s">
        <v>211</v>
      </c>
      <c r="I9" s="36" t="s">
        <v>212</v>
      </c>
      <c r="J9" s="36" t="s">
        <v>213</v>
      </c>
      <c r="K9" s="49" t="s">
        <v>200</v>
      </c>
      <c r="L9" s="49" t="s">
        <v>214</v>
      </c>
      <c r="M9" s="37" t="s">
        <v>202</v>
      </c>
      <c r="N9" s="37" t="s">
        <v>202</v>
      </c>
      <c r="O9" s="37" t="s">
        <v>202</v>
      </c>
      <c r="P9" s="50"/>
      <c r="Q9" s="47" t="s">
        <v>215</v>
      </c>
      <c r="R9" s="125">
        <v>290000</v>
      </c>
      <c r="S9" s="47" t="s">
        <v>216</v>
      </c>
    </row>
    <row r="10" spans="1:19" x14ac:dyDescent="0.3">
      <c r="A10" s="76"/>
    </row>
    <row r="11" spans="1:19" x14ac:dyDescent="0.3">
      <c r="A11" s="42" t="s">
        <v>232</v>
      </c>
    </row>
    <row r="12" spans="1:19" x14ac:dyDescent="0.3">
      <c r="A12" s="42" t="s">
        <v>233</v>
      </c>
      <c r="B12" s="48" t="s">
        <v>234</v>
      </c>
      <c r="C12" s="48"/>
      <c r="D12" s="48"/>
      <c r="E12" s="48"/>
      <c r="F12" s="48"/>
      <c r="G12" s="39"/>
      <c r="H12" s="39"/>
      <c r="I12" s="39"/>
      <c r="J12" s="39"/>
      <c r="K12" s="39"/>
      <c r="L12" s="50"/>
      <c r="M12" s="50"/>
      <c r="N12" s="50"/>
      <c r="O12" s="50"/>
      <c r="P12" s="50"/>
      <c r="Q12" s="50"/>
      <c r="R12" s="39"/>
    </row>
    <row r="13" spans="1:19" x14ac:dyDescent="0.3">
      <c r="A13" s="42" t="s">
        <v>235</v>
      </c>
      <c r="B13" s="48"/>
      <c r="C13" s="48"/>
      <c r="D13" s="48"/>
      <c r="E13" s="48"/>
      <c r="F13" s="48"/>
      <c r="G13" s="39"/>
      <c r="H13" s="39"/>
      <c r="I13" s="39"/>
      <c r="J13" s="39"/>
      <c r="K13" s="39"/>
      <c r="L13" s="50"/>
      <c r="M13" s="50"/>
      <c r="N13" s="50"/>
      <c r="O13" s="50"/>
      <c r="P13" s="50"/>
      <c r="Q13" s="50"/>
      <c r="R13" s="39"/>
    </row>
    <row r="14" spans="1:19" x14ac:dyDescent="0.3">
      <c r="A14" s="42" t="s">
        <v>236</v>
      </c>
      <c r="B14" s="48"/>
      <c r="C14" s="48"/>
      <c r="D14" s="48"/>
      <c r="E14" s="48"/>
      <c r="F14" s="48"/>
      <c r="G14" s="39"/>
      <c r="H14" s="39"/>
      <c r="I14" s="39"/>
      <c r="J14" s="39"/>
      <c r="K14" s="39"/>
      <c r="L14" s="50"/>
      <c r="M14" s="50"/>
      <c r="N14" s="50"/>
      <c r="O14" s="50"/>
      <c r="P14" s="50"/>
      <c r="Q14" s="50"/>
      <c r="R14" s="39"/>
    </row>
    <row r="15" spans="1:19" x14ac:dyDescent="0.3">
      <c r="A15" s="42"/>
    </row>
    <row r="16" spans="1:19" x14ac:dyDescent="0.3">
      <c r="A16" s="42"/>
      <c r="F16" s="22" t="s">
        <v>237</v>
      </c>
    </row>
    <row r="17" spans="1:10" x14ac:dyDescent="0.3">
      <c r="A17" s="42" t="s">
        <v>170</v>
      </c>
      <c r="B17" s="42" t="s">
        <v>238</v>
      </c>
      <c r="C17" s="42"/>
      <c r="D17" s="42"/>
      <c r="E17" s="42"/>
      <c r="F17" s="42" t="s">
        <v>239</v>
      </c>
      <c r="G17" s="42"/>
      <c r="J17" s="33" t="s">
        <v>240</v>
      </c>
    </row>
    <row r="18" spans="1:10" ht="15" customHeight="1" x14ac:dyDescent="0.3">
      <c r="A18" s="42"/>
      <c r="B18" s="42" t="s">
        <v>241</v>
      </c>
      <c r="C18" s="42" t="s">
        <v>242</v>
      </c>
      <c r="D18" s="42" t="s">
        <v>243</v>
      </c>
      <c r="F18" s="42" t="s">
        <v>150</v>
      </c>
      <c r="G18" s="42" t="s">
        <v>155</v>
      </c>
      <c r="H18" s="42" t="s">
        <v>244</v>
      </c>
      <c r="I18" s="42"/>
    </row>
    <row r="19" spans="1:10" ht="15" customHeight="1" x14ac:dyDescent="0.3">
      <c r="A19" s="42" t="s">
        <v>183</v>
      </c>
      <c r="B19" s="42"/>
      <c r="C19" s="42"/>
      <c r="D19" s="42"/>
      <c r="E19" s="42"/>
      <c r="F19" s="42"/>
      <c r="G19" s="42"/>
      <c r="H19" s="42"/>
      <c r="I19" s="42"/>
      <c r="J19" s="42"/>
    </row>
    <row r="20" spans="1:10" ht="15" customHeight="1" x14ac:dyDescent="0.3">
      <c r="A20" s="42" t="s">
        <v>245</v>
      </c>
      <c r="B20" s="50" t="s">
        <v>246</v>
      </c>
      <c r="C20" s="50"/>
      <c r="D20" s="50"/>
      <c r="E20" s="50"/>
      <c r="F20" s="50" t="s">
        <v>247</v>
      </c>
      <c r="G20" s="50"/>
      <c r="H20" s="50"/>
      <c r="I20" s="50"/>
      <c r="J20" s="48" t="s">
        <v>248</v>
      </c>
    </row>
    <row r="21" spans="1:10" ht="15" customHeight="1" x14ac:dyDescent="0.3">
      <c r="A21" s="42" t="s">
        <v>249</v>
      </c>
      <c r="B21" s="50" t="s">
        <v>246</v>
      </c>
      <c r="C21" s="50" t="s">
        <v>246</v>
      </c>
      <c r="D21" s="50" t="s">
        <v>246</v>
      </c>
      <c r="E21" s="50"/>
      <c r="F21" s="50" t="s">
        <v>224</v>
      </c>
      <c r="G21" s="50" t="s">
        <v>247</v>
      </c>
      <c r="H21" s="50" t="s">
        <v>247</v>
      </c>
      <c r="I21" s="50"/>
      <c r="J21" s="48" t="s">
        <v>248</v>
      </c>
    </row>
    <row r="22" spans="1:10" ht="15" customHeight="1" x14ac:dyDescent="0.3">
      <c r="A22" s="42" t="s">
        <v>250</v>
      </c>
      <c r="B22" s="48"/>
      <c r="C22" s="48"/>
      <c r="D22" s="48"/>
      <c r="E22" s="48"/>
      <c r="F22" s="50" t="s">
        <v>251</v>
      </c>
      <c r="G22" s="50"/>
      <c r="H22" s="50"/>
      <c r="I22" s="48"/>
      <c r="J22" s="48" t="s">
        <v>248</v>
      </c>
    </row>
    <row r="23" spans="1:10" ht="15" customHeight="1" x14ac:dyDescent="0.3">
      <c r="A23" s="42" t="s">
        <v>252</v>
      </c>
      <c r="B23" s="48" t="s">
        <v>246</v>
      </c>
      <c r="C23" s="48" t="s">
        <v>246</v>
      </c>
      <c r="D23" s="48" t="s">
        <v>246</v>
      </c>
      <c r="E23" s="48"/>
      <c r="F23" s="50" t="s">
        <v>224</v>
      </c>
      <c r="G23" s="50" t="s">
        <v>247</v>
      </c>
      <c r="H23" s="50" t="s">
        <v>247</v>
      </c>
      <c r="I23" s="48"/>
      <c r="J23" s="48" t="s">
        <v>248</v>
      </c>
    </row>
    <row r="24" spans="1:10" ht="15" customHeight="1" x14ac:dyDescent="0.3">
      <c r="A24" s="42"/>
    </row>
    <row r="27" spans="1:10" x14ac:dyDescent="0.3">
      <c r="F27" s="22" t="s">
        <v>253</v>
      </c>
    </row>
    <row r="28" spans="1:10" x14ac:dyDescent="0.3">
      <c r="A28" s="33"/>
      <c r="B28" s="33" t="s">
        <v>171</v>
      </c>
      <c r="C28" s="33"/>
      <c r="D28" s="33"/>
      <c r="E28" s="33"/>
      <c r="F28" s="33" t="s">
        <v>239</v>
      </c>
      <c r="G28" s="33" t="s">
        <v>254</v>
      </c>
      <c r="H28" s="33" t="s">
        <v>255</v>
      </c>
      <c r="I28" s="33" t="s">
        <v>107</v>
      </c>
    </row>
    <row r="29" spans="1:10" ht="28.8" x14ac:dyDescent="0.3">
      <c r="A29" s="42" t="s">
        <v>256</v>
      </c>
      <c r="B29" s="48">
        <v>1</v>
      </c>
      <c r="C29" s="48">
        <v>3</v>
      </c>
      <c r="D29" s="48"/>
      <c r="E29" s="48"/>
      <c r="F29" s="48" t="s">
        <v>257</v>
      </c>
      <c r="G29" s="47" t="s">
        <v>258</v>
      </c>
      <c r="H29" s="47" t="s">
        <v>205</v>
      </c>
      <c r="I29" s="47" t="s">
        <v>259</v>
      </c>
    </row>
    <row r="30" spans="1:10" ht="118.2" customHeight="1" x14ac:dyDescent="0.3">
      <c r="A30" s="42" t="s">
        <v>260</v>
      </c>
      <c r="B30" s="48">
        <v>1</v>
      </c>
      <c r="C30" s="48">
        <v>2</v>
      </c>
      <c r="D30" s="48">
        <v>3</v>
      </c>
      <c r="E30" s="48"/>
      <c r="F30" s="48" t="s">
        <v>257</v>
      </c>
      <c r="G30" s="47" t="s">
        <v>261</v>
      </c>
      <c r="H30" s="47" t="s">
        <v>205</v>
      </c>
      <c r="I30" s="47" t="s">
        <v>262</v>
      </c>
    </row>
    <row r="31" spans="1:10" ht="72" x14ac:dyDescent="0.3">
      <c r="A31" s="42" t="s">
        <v>263</v>
      </c>
      <c r="B31" s="48">
        <v>1</v>
      </c>
      <c r="C31" s="48">
        <v>2</v>
      </c>
      <c r="D31" s="48">
        <v>3</v>
      </c>
      <c r="E31" s="48">
        <v>4</v>
      </c>
      <c r="F31" s="48" t="s">
        <v>257</v>
      </c>
      <c r="G31" s="47" t="s">
        <v>264</v>
      </c>
      <c r="H31" s="47" t="s">
        <v>205</v>
      </c>
      <c r="I31" s="47" t="s">
        <v>262</v>
      </c>
    </row>
    <row r="32" spans="1:10" x14ac:dyDescent="0.3">
      <c r="A32" s="42"/>
    </row>
    <row r="33" spans="1:7" x14ac:dyDescent="0.3">
      <c r="A33" s="42"/>
      <c r="F33" s="22"/>
    </row>
    <row r="34" spans="1:7" x14ac:dyDescent="0.3">
      <c r="A34" s="42"/>
      <c r="F34" s="22"/>
    </row>
    <row r="35" spans="1:7" x14ac:dyDescent="0.3">
      <c r="A35" s="42"/>
      <c r="F35" s="22" t="s">
        <v>265</v>
      </c>
    </row>
    <row r="36" spans="1:7" x14ac:dyDescent="0.3">
      <c r="A36" s="42" t="s">
        <v>266</v>
      </c>
      <c r="F36" s="22" t="s">
        <v>267</v>
      </c>
    </row>
    <row r="37" spans="1:7" x14ac:dyDescent="0.3">
      <c r="A37" s="42" t="s">
        <v>268</v>
      </c>
      <c r="B37" s="42" t="s">
        <v>269</v>
      </c>
      <c r="C37" s="42" t="s">
        <v>270</v>
      </c>
      <c r="D37" s="42"/>
      <c r="E37" s="42" t="s">
        <v>271</v>
      </c>
      <c r="F37" s="42" t="s">
        <v>272</v>
      </c>
      <c r="G37" s="42" t="s">
        <v>7</v>
      </c>
    </row>
    <row r="38" spans="1:7" x14ac:dyDescent="0.3">
      <c r="A38" s="42" t="s">
        <v>273</v>
      </c>
      <c r="B38" s="48"/>
      <c r="C38" s="48"/>
      <c r="D38" s="48"/>
      <c r="E38" s="48"/>
      <c r="F38" s="48"/>
      <c r="G38" s="48"/>
    </row>
    <row r="39" spans="1:7" x14ac:dyDescent="0.3">
      <c r="A39" s="42" t="s">
        <v>274</v>
      </c>
      <c r="B39" s="48"/>
      <c r="C39" s="48"/>
      <c r="D39" s="48"/>
      <c r="E39" s="48"/>
      <c r="F39" s="48"/>
      <c r="G39" s="48"/>
    </row>
    <row r="46" spans="1:7" x14ac:dyDescent="0.3">
      <c r="A46" s="42" t="s">
        <v>275</v>
      </c>
    </row>
    <row r="47" spans="1:7" x14ac:dyDescent="0.3">
      <c r="A47" s="42" t="s">
        <v>276</v>
      </c>
      <c r="B47" s="48" t="s">
        <v>263</v>
      </c>
    </row>
    <row r="48" spans="1:7" ht="132.75" customHeight="1" x14ac:dyDescent="0.3">
      <c r="A48" s="42" t="s">
        <v>277</v>
      </c>
      <c r="B48" s="49" t="s">
        <v>278</v>
      </c>
    </row>
    <row r="82" spans="1:8" x14ac:dyDescent="0.3">
      <c r="A82" s="40" t="s">
        <v>279</v>
      </c>
      <c r="B82" s="41"/>
      <c r="C82" s="41"/>
      <c r="D82" s="41"/>
      <c r="E82" s="41"/>
      <c r="F82" s="41"/>
    </row>
    <row r="83" spans="1:8" x14ac:dyDescent="0.3">
      <c r="A83" s="40" t="s">
        <v>280</v>
      </c>
      <c r="B83" s="40" t="s">
        <v>281</v>
      </c>
      <c r="C83" s="40" t="s">
        <v>282</v>
      </c>
      <c r="D83" s="40" t="s">
        <v>283</v>
      </c>
      <c r="E83" s="40" t="s">
        <v>284</v>
      </c>
      <c r="F83" s="40" t="s">
        <v>285</v>
      </c>
      <c r="G83" s="42"/>
      <c r="H83" s="42"/>
    </row>
    <row r="84" spans="1:8" x14ac:dyDescent="0.3">
      <c r="A84" s="41" t="s">
        <v>194</v>
      </c>
      <c r="B84" s="41" t="s">
        <v>286</v>
      </c>
      <c r="C84" s="41" t="s">
        <v>287</v>
      </c>
      <c r="D84" s="41" t="s">
        <v>288</v>
      </c>
      <c r="E84" s="41" t="s">
        <v>289</v>
      </c>
      <c r="F84" s="41" t="s">
        <v>290</v>
      </c>
    </row>
    <row r="85" spans="1:8" x14ac:dyDescent="0.3">
      <c r="A85" s="41" t="s">
        <v>291</v>
      </c>
      <c r="B85" s="41" t="s">
        <v>292</v>
      </c>
      <c r="C85" s="41" t="s">
        <v>293</v>
      </c>
      <c r="D85" s="41" t="s">
        <v>294</v>
      </c>
      <c r="E85" s="41" t="s">
        <v>295</v>
      </c>
      <c r="F85" s="41" t="s">
        <v>296</v>
      </c>
    </row>
    <row r="86" spans="1:8" x14ac:dyDescent="0.3">
      <c r="A86" s="41" t="s">
        <v>297</v>
      </c>
      <c r="B86" s="41" t="s">
        <v>298</v>
      </c>
      <c r="C86" s="41" t="s">
        <v>287</v>
      </c>
      <c r="D86" s="41" t="s">
        <v>299</v>
      </c>
      <c r="E86" s="41" t="s">
        <v>300</v>
      </c>
      <c r="F86" s="41" t="s">
        <v>301</v>
      </c>
    </row>
    <row r="87" spans="1:8" x14ac:dyDescent="0.3">
      <c r="A87" s="41" t="s">
        <v>302</v>
      </c>
      <c r="B87" s="41" t="s">
        <v>303</v>
      </c>
      <c r="C87" s="41" t="s">
        <v>287</v>
      </c>
      <c r="D87" s="41" t="s">
        <v>304</v>
      </c>
      <c r="E87" s="41" t="s">
        <v>305</v>
      </c>
      <c r="F87" s="41" t="s">
        <v>301</v>
      </c>
    </row>
    <row r="88" spans="1:8" x14ac:dyDescent="0.3">
      <c r="A88" s="41" t="s">
        <v>306</v>
      </c>
      <c r="B88" s="41" t="s">
        <v>307</v>
      </c>
      <c r="C88" s="41" t="s">
        <v>287</v>
      </c>
      <c r="D88" s="41" t="s">
        <v>308</v>
      </c>
      <c r="E88" s="41" t="s">
        <v>309</v>
      </c>
      <c r="F88" s="41" t="s">
        <v>301</v>
      </c>
    </row>
    <row r="89" spans="1:8" x14ac:dyDescent="0.3">
      <c r="A89" s="41" t="s">
        <v>310</v>
      </c>
      <c r="B89" s="41" t="s">
        <v>311</v>
      </c>
      <c r="C89" s="41" t="s">
        <v>287</v>
      </c>
      <c r="D89" s="41" t="s">
        <v>312</v>
      </c>
      <c r="E89" s="41" t="s">
        <v>313</v>
      </c>
      <c r="F89" s="41" t="s">
        <v>301</v>
      </c>
    </row>
    <row r="90" spans="1:8" x14ac:dyDescent="0.3">
      <c r="A90" s="41" t="s">
        <v>314</v>
      </c>
      <c r="B90" s="41" t="s">
        <v>315</v>
      </c>
      <c r="C90" s="41" t="s">
        <v>287</v>
      </c>
      <c r="D90" s="41" t="s">
        <v>316</v>
      </c>
      <c r="E90" s="41" t="s">
        <v>317</v>
      </c>
      <c r="F90" s="41" t="s">
        <v>296</v>
      </c>
    </row>
    <row r="91" spans="1:8" x14ac:dyDescent="0.3">
      <c r="A91" s="41" t="s">
        <v>208</v>
      </c>
      <c r="B91" s="41" t="s">
        <v>318</v>
      </c>
      <c r="C91" s="41" t="s">
        <v>319</v>
      </c>
      <c r="D91" s="41" t="s">
        <v>317</v>
      </c>
      <c r="E91" s="41" t="s">
        <v>316</v>
      </c>
      <c r="F91" s="41" t="s">
        <v>99</v>
      </c>
    </row>
    <row r="92" spans="1:8" x14ac:dyDescent="0.3">
      <c r="A92" s="41" t="s">
        <v>320</v>
      </c>
      <c r="B92" s="41" t="s">
        <v>321</v>
      </c>
      <c r="C92" s="41" t="s">
        <v>322</v>
      </c>
      <c r="D92" s="41" t="s">
        <v>317</v>
      </c>
      <c r="E92" s="41" t="s">
        <v>323</v>
      </c>
      <c r="F92" s="41" t="s">
        <v>316</v>
      </c>
    </row>
    <row r="93" spans="1:8" x14ac:dyDescent="0.3">
      <c r="A93" s="41" t="s">
        <v>324</v>
      </c>
      <c r="B93" s="41" t="s">
        <v>325</v>
      </c>
      <c r="C93" s="41" t="s">
        <v>326</v>
      </c>
      <c r="D93" s="41" t="s">
        <v>327</v>
      </c>
      <c r="E93" s="41" t="s">
        <v>296</v>
      </c>
      <c r="F93" s="41" t="s">
        <v>99</v>
      </c>
    </row>
    <row r="94" spans="1:8" x14ac:dyDescent="0.3">
      <c r="A94" s="41" t="s">
        <v>328</v>
      </c>
      <c r="B94" s="41" t="s">
        <v>329</v>
      </c>
      <c r="C94" s="41" t="s">
        <v>330</v>
      </c>
      <c r="D94" s="41" t="s">
        <v>331</v>
      </c>
      <c r="E94" s="41" t="s">
        <v>296</v>
      </c>
      <c r="F94" s="41" t="s">
        <v>99</v>
      </c>
    </row>
    <row r="95" spans="1:8" x14ac:dyDescent="0.3">
      <c r="A95" s="41" t="s">
        <v>332</v>
      </c>
      <c r="B95" s="41" t="s">
        <v>333</v>
      </c>
      <c r="C95" s="41" t="s">
        <v>334</v>
      </c>
      <c r="D95" s="41" t="s">
        <v>335</v>
      </c>
      <c r="E95" s="41" t="s">
        <v>299</v>
      </c>
      <c r="F95" s="41" t="s">
        <v>296</v>
      </c>
    </row>
    <row r="96" spans="1:8" x14ac:dyDescent="0.3">
      <c r="A96" s="41" t="s">
        <v>336</v>
      </c>
      <c r="B96" s="41" t="s">
        <v>337</v>
      </c>
      <c r="C96" s="41" t="s">
        <v>338</v>
      </c>
      <c r="D96" s="41" t="s">
        <v>339</v>
      </c>
      <c r="E96" s="41" t="s">
        <v>340</v>
      </c>
      <c r="F96" s="41" t="s">
        <v>99</v>
      </c>
    </row>
    <row r="97" spans="1:7" x14ac:dyDescent="0.3">
      <c r="A97" s="41" t="s">
        <v>219</v>
      </c>
      <c r="B97" s="41" t="s">
        <v>251</v>
      </c>
      <c r="C97" s="41" t="s">
        <v>341</v>
      </c>
      <c r="D97" s="41" t="s">
        <v>99</v>
      </c>
      <c r="E97" s="41" t="s">
        <v>99</v>
      </c>
      <c r="F97" s="41" t="s">
        <v>99</v>
      </c>
      <c r="G97" s="3" t="s">
        <v>99</v>
      </c>
    </row>
    <row r="98" spans="1:7" x14ac:dyDescent="0.3">
      <c r="A98" s="41"/>
      <c r="B98" s="41"/>
      <c r="C98" s="41"/>
      <c r="D98" s="41"/>
      <c r="E98" s="41"/>
      <c r="F98" s="41"/>
    </row>
    <row r="99" spans="1:7" x14ac:dyDescent="0.3">
      <c r="A99" s="40" t="s">
        <v>342</v>
      </c>
      <c r="B99" s="41"/>
      <c r="C99" s="41"/>
      <c r="D99" s="41"/>
      <c r="E99" s="41"/>
      <c r="F99" s="41"/>
    </row>
    <row r="100" spans="1:7" x14ac:dyDescent="0.3">
      <c r="A100" s="41" t="s">
        <v>343</v>
      </c>
      <c r="B100" s="41"/>
      <c r="C100" s="41"/>
      <c r="D100" s="41"/>
      <c r="E100" s="41"/>
      <c r="F100" s="41"/>
    </row>
    <row r="101" spans="1:7" x14ac:dyDescent="0.3">
      <c r="A101" s="41" t="s">
        <v>200</v>
      </c>
      <c r="B101" s="41"/>
      <c r="C101" s="41"/>
      <c r="D101" s="41"/>
      <c r="E101" s="41"/>
      <c r="F101" s="41"/>
    </row>
    <row r="102" spans="1:7" x14ac:dyDescent="0.3">
      <c r="A102" s="41" t="s">
        <v>224</v>
      </c>
      <c r="B102" s="41"/>
      <c r="C102" s="41"/>
      <c r="D102" s="41"/>
      <c r="E102" s="41"/>
      <c r="F102" s="41" t="s">
        <v>99</v>
      </c>
    </row>
    <row r="103" spans="1:7" x14ac:dyDescent="0.3">
      <c r="A103" s="41" t="s">
        <v>344</v>
      </c>
      <c r="B103" s="41"/>
      <c r="C103" s="41"/>
      <c r="D103" s="41"/>
      <c r="E103" s="41"/>
      <c r="F103" s="41"/>
    </row>
  </sheetData>
  <mergeCells count="3">
    <mergeCell ref="G4:J4"/>
    <mergeCell ref="M4:P4"/>
    <mergeCell ref="G5:J5"/>
  </mergeCells>
  <phoneticPr fontId="12" type="noConversion"/>
  <dataValidations count="3">
    <dataValidation type="list" allowBlank="1" showInputMessage="1" showErrorMessage="1" promptTitle="Sikkerhet i tiltaksinformasjon" sqref="K6" xr:uid="{00000000-0002-0000-0100-000000000000}">
      <formula1>$A$100:$A$103</formula1>
    </dataValidation>
    <dataValidation type="list" allowBlank="1" showInputMessage="1" showErrorMessage="1" sqref="K7:K9" xr:uid="{00000000-0002-0000-0100-000001000000}">
      <formula1>$A$100:$A$103</formula1>
    </dataValidation>
    <dataValidation type="list" allowBlank="1" showInputMessage="1" showErrorMessage="1" promptTitle="Tiltakskategori" prompt="Vennligst velg fra nedtrekkslisten" sqref="D6:D9" xr:uid="{00000000-0002-0000-0100-000002000000}">
      <formula1>$A$84:$A$97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471E-5A4A-4B33-BF11-E4C5D2EE6C60}">
  <dimension ref="A1:AI39"/>
  <sheetViews>
    <sheetView topLeftCell="I1" workbookViewId="0">
      <selection activeCell="L1" sqref="L1:N1048576"/>
    </sheetView>
  </sheetViews>
  <sheetFormatPr defaultRowHeight="14.4" x14ac:dyDescent="0.3"/>
  <cols>
    <col min="1" max="1" width="17.6640625" customWidth="1"/>
    <col min="2" max="2" width="26.88671875" style="2" customWidth="1"/>
    <col min="3" max="5" width="21.44140625" customWidth="1"/>
    <col min="6" max="17" width="21" customWidth="1"/>
    <col min="18" max="22" width="19.44140625" customWidth="1"/>
    <col min="23" max="23" width="17.6640625" customWidth="1"/>
    <col min="24" max="25" width="19.44140625" customWidth="1"/>
    <col min="26" max="26" width="17.6640625" customWidth="1"/>
  </cols>
  <sheetData>
    <row r="1" spans="1:35" ht="57.6" x14ac:dyDescent="0.3">
      <c r="A1" s="60" t="s">
        <v>345</v>
      </c>
      <c r="B1" s="68"/>
      <c r="F1" s="69" t="s">
        <v>346</v>
      </c>
      <c r="G1" s="69"/>
      <c r="H1" s="69"/>
      <c r="I1" s="69" t="s">
        <v>347</v>
      </c>
      <c r="J1" s="69"/>
      <c r="K1" s="69"/>
      <c r="L1" s="69" t="s">
        <v>348</v>
      </c>
      <c r="M1" s="69"/>
      <c r="N1" s="2"/>
      <c r="O1" s="2" t="s">
        <v>349</v>
      </c>
      <c r="P1" s="2"/>
      <c r="Q1" s="2"/>
      <c r="R1" s="69" t="s">
        <v>350</v>
      </c>
      <c r="S1" s="2"/>
      <c r="T1" s="2"/>
      <c r="U1" s="69" t="s">
        <v>351</v>
      </c>
      <c r="V1" s="2"/>
      <c r="W1" s="2"/>
      <c r="X1" s="69" t="s">
        <v>352</v>
      </c>
      <c r="Y1" s="2"/>
      <c r="Z1" s="2"/>
    </row>
    <row r="2" spans="1:35" ht="69.599999999999994" customHeight="1" x14ac:dyDescent="0.3">
      <c r="A2" s="1" t="s">
        <v>175</v>
      </c>
      <c r="B2" s="69" t="s">
        <v>101</v>
      </c>
      <c r="C2" s="1" t="s">
        <v>103</v>
      </c>
      <c r="D2" s="1" t="s">
        <v>104</v>
      </c>
      <c r="E2" s="1" t="s">
        <v>105</v>
      </c>
      <c r="F2" s="69" t="s">
        <v>353</v>
      </c>
      <c r="G2" s="69" t="s">
        <v>354</v>
      </c>
      <c r="H2" s="69" t="s">
        <v>355</v>
      </c>
      <c r="I2" s="69" t="s">
        <v>356</v>
      </c>
      <c r="J2" s="69" t="s">
        <v>354</v>
      </c>
      <c r="K2" s="69" t="s">
        <v>355</v>
      </c>
      <c r="L2" s="69" t="s">
        <v>356</v>
      </c>
      <c r="M2" s="69" t="s">
        <v>354</v>
      </c>
      <c r="N2" s="69" t="s">
        <v>355</v>
      </c>
      <c r="O2" s="69" t="s">
        <v>356</v>
      </c>
      <c r="P2" s="69" t="s">
        <v>354</v>
      </c>
      <c r="Q2" s="69" t="s">
        <v>355</v>
      </c>
      <c r="R2" s="69" t="s">
        <v>356</v>
      </c>
      <c r="S2" s="69" t="s">
        <v>354</v>
      </c>
      <c r="T2" s="69" t="s">
        <v>355</v>
      </c>
      <c r="U2" s="69" t="s">
        <v>356</v>
      </c>
      <c r="V2" s="69" t="s">
        <v>354</v>
      </c>
      <c r="W2" s="69" t="s">
        <v>355</v>
      </c>
      <c r="X2" s="69" t="s">
        <v>356</v>
      </c>
      <c r="Y2" s="69" t="s">
        <v>354</v>
      </c>
      <c r="Z2" s="69" t="s">
        <v>355</v>
      </c>
    </row>
    <row r="3" spans="1:35" ht="86.4" x14ac:dyDescent="0.3">
      <c r="A3" s="1" t="s">
        <v>108</v>
      </c>
      <c r="B3" s="49" t="s">
        <v>109</v>
      </c>
      <c r="C3" s="49" t="s">
        <v>111</v>
      </c>
      <c r="D3" s="49" t="s">
        <v>112</v>
      </c>
      <c r="E3" s="49" t="s">
        <v>113</v>
      </c>
      <c r="F3" s="74" t="s">
        <v>357</v>
      </c>
      <c r="G3" s="74" t="s">
        <v>358</v>
      </c>
      <c r="H3" s="74" t="s">
        <v>359</v>
      </c>
      <c r="I3" s="74" t="s">
        <v>360</v>
      </c>
      <c r="J3" s="74"/>
      <c r="K3" s="74"/>
      <c r="L3" s="74" t="s">
        <v>361</v>
      </c>
      <c r="M3" s="74"/>
      <c r="N3" s="74"/>
      <c r="O3" s="74" t="s">
        <v>360</v>
      </c>
      <c r="P3" s="74"/>
      <c r="Q3" s="74"/>
      <c r="R3" s="74"/>
      <c r="S3" s="74"/>
      <c r="T3" s="74"/>
      <c r="U3" s="74"/>
      <c r="V3" s="74"/>
      <c r="W3" s="74"/>
      <c r="X3" s="74"/>
      <c r="Y3" s="74"/>
      <c r="Z3" s="74"/>
      <c r="AA3" s="73"/>
      <c r="AB3" s="73"/>
      <c r="AC3" s="73"/>
      <c r="AD3" s="73"/>
      <c r="AE3" s="73"/>
      <c r="AF3" s="73"/>
      <c r="AG3" s="73"/>
      <c r="AH3" s="73"/>
    </row>
    <row r="4" spans="1:35" ht="86.4" x14ac:dyDescent="0.3">
      <c r="A4" s="1" t="s">
        <v>114</v>
      </c>
      <c r="B4" s="49" t="s">
        <v>115</v>
      </c>
      <c r="C4" s="49" t="s">
        <v>111</v>
      </c>
      <c r="D4" s="49" t="s">
        <v>112</v>
      </c>
      <c r="E4" s="49" t="s">
        <v>113</v>
      </c>
      <c r="F4" s="74" t="s">
        <v>360</v>
      </c>
      <c r="G4" s="74"/>
      <c r="H4" s="74"/>
      <c r="I4" s="74" t="s">
        <v>362</v>
      </c>
      <c r="J4" s="74" t="s">
        <v>358</v>
      </c>
      <c r="K4" s="74" t="s">
        <v>359</v>
      </c>
      <c r="L4" s="74" t="s">
        <v>361</v>
      </c>
      <c r="M4" s="74"/>
      <c r="N4" s="74"/>
      <c r="O4" s="74" t="s">
        <v>362</v>
      </c>
      <c r="P4" s="74" t="s">
        <v>363</v>
      </c>
      <c r="Q4" s="74" t="s">
        <v>359</v>
      </c>
      <c r="R4" s="74"/>
      <c r="S4" s="74"/>
      <c r="T4" s="74"/>
      <c r="U4" s="74"/>
      <c r="V4" s="74"/>
      <c r="W4" s="74"/>
      <c r="X4" s="74"/>
      <c r="Y4" s="74"/>
      <c r="Z4" s="74"/>
      <c r="AA4" s="73"/>
      <c r="AB4" s="73"/>
      <c r="AC4" s="73"/>
      <c r="AD4" s="73"/>
      <c r="AE4" s="73"/>
      <c r="AF4" s="73"/>
      <c r="AG4" s="73"/>
      <c r="AH4" s="73"/>
    </row>
    <row r="5" spans="1:35" ht="100.8" x14ac:dyDescent="0.3">
      <c r="A5" s="1" t="s">
        <v>118</v>
      </c>
      <c r="B5" s="25" t="s">
        <v>119</v>
      </c>
      <c r="C5" s="49" t="s">
        <v>121</v>
      </c>
      <c r="D5" s="49" t="s">
        <v>112</v>
      </c>
      <c r="E5" s="25" t="s">
        <v>122</v>
      </c>
      <c r="F5" s="74" t="s">
        <v>357</v>
      </c>
      <c r="G5" s="74" t="s">
        <v>358</v>
      </c>
      <c r="H5" s="74" t="s">
        <v>359</v>
      </c>
      <c r="I5" s="74" t="s">
        <v>364</v>
      </c>
      <c r="J5" s="74"/>
      <c r="K5" s="74"/>
      <c r="L5" s="74" t="s">
        <v>365</v>
      </c>
      <c r="M5" s="74"/>
      <c r="N5" s="74"/>
      <c r="O5" s="74" t="s">
        <v>364</v>
      </c>
      <c r="P5" s="74"/>
      <c r="Q5" s="74"/>
      <c r="R5" s="74"/>
      <c r="S5" s="74"/>
      <c r="T5" s="74"/>
      <c r="U5" s="74"/>
      <c r="V5" s="74"/>
      <c r="W5" s="74"/>
      <c r="X5" s="74"/>
      <c r="Y5" s="74"/>
      <c r="Z5" s="74"/>
      <c r="AA5" s="73"/>
      <c r="AB5" s="73"/>
      <c r="AC5" s="73"/>
      <c r="AD5" s="73"/>
      <c r="AE5" s="73"/>
      <c r="AF5" s="73"/>
      <c r="AG5" s="73"/>
      <c r="AH5" s="73"/>
    </row>
    <row r="6" spans="1:35" ht="86.4" x14ac:dyDescent="0.3">
      <c r="A6" s="1" t="s">
        <v>123</v>
      </c>
      <c r="B6" s="49" t="s">
        <v>124</v>
      </c>
      <c r="C6" s="49" t="s">
        <v>111</v>
      </c>
      <c r="D6" s="49" t="s">
        <v>112</v>
      </c>
      <c r="E6" s="49" t="s">
        <v>113</v>
      </c>
      <c r="F6" s="74" t="s">
        <v>357</v>
      </c>
      <c r="G6" s="74" t="s">
        <v>358</v>
      </c>
      <c r="H6" s="74" t="s">
        <v>359</v>
      </c>
      <c r="I6" s="77" t="s">
        <v>360</v>
      </c>
      <c r="J6" s="74"/>
      <c r="K6" s="74"/>
      <c r="L6" s="74" t="s">
        <v>361</v>
      </c>
      <c r="M6" s="74"/>
      <c r="N6" s="74"/>
      <c r="O6" s="77" t="s">
        <v>360</v>
      </c>
      <c r="P6" s="74"/>
      <c r="Q6" s="74"/>
      <c r="R6" s="74"/>
      <c r="S6" s="74"/>
      <c r="T6" s="74"/>
      <c r="U6" s="74"/>
      <c r="V6" s="74"/>
      <c r="W6" s="74"/>
      <c r="X6" s="74"/>
      <c r="Y6" s="74"/>
      <c r="Z6" s="74"/>
      <c r="AA6" s="73"/>
      <c r="AB6" s="73"/>
      <c r="AC6" s="73"/>
      <c r="AD6" s="73"/>
      <c r="AE6" s="73"/>
      <c r="AF6" s="73"/>
      <c r="AG6" s="73"/>
      <c r="AH6" s="73"/>
    </row>
    <row r="7" spans="1:35" ht="86.4" x14ac:dyDescent="0.3">
      <c r="A7" s="1" t="s">
        <v>126</v>
      </c>
      <c r="B7" s="25" t="s">
        <v>127</v>
      </c>
      <c r="C7" s="49" t="s">
        <v>111</v>
      </c>
      <c r="D7" s="25" t="s">
        <v>112</v>
      </c>
      <c r="E7" s="25" t="s">
        <v>122</v>
      </c>
      <c r="F7" s="74" t="s">
        <v>357</v>
      </c>
      <c r="G7" s="74" t="s">
        <v>358</v>
      </c>
      <c r="H7" s="74" t="s">
        <v>359</v>
      </c>
      <c r="I7" s="74" t="s">
        <v>360</v>
      </c>
      <c r="J7" s="74"/>
      <c r="K7" s="74"/>
      <c r="L7" s="74" t="s">
        <v>361</v>
      </c>
      <c r="M7" s="74"/>
      <c r="N7" s="74"/>
      <c r="O7" s="74" t="s">
        <v>360</v>
      </c>
      <c r="P7" s="74"/>
      <c r="Q7" s="74"/>
      <c r="R7" s="74"/>
      <c r="S7" s="74"/>
      <c r="T7" s="74"/>
      <c r="U7" s="74"/>
      <c r="V7" s="74"/>
      <c r="W7" s="74"/>
      <c r="X7" s="74"/>
      <c r="Y7" s="74"/>
      <c r="Z7" s="74"/>
      <c r="AA7" s="73"/>
      <c r="AB7" s="73"/>
      <c r="AC7" s="73"/>
      <c r="AD7" s="73"/>
      <c r="AE7" s="73"/>
      <c r="AF7" s="73"/>
      <c r="AG7" s="73"/>
      <c r="AH7" s="73"/>
    </row>
    <row r="8" spans="1:35" s="2" customFormat="1" ht="43.2" x14ac:dyDescent="0.3">
      <c r="A8" s="69" t="s">
        <v>129</v>
      </c>
      <c r="B8" s="49" t="s">
        <v>130</v>
      </c>
      <c r="C8" s="49" t="s">
        <v>111</v>
      </c>
      <c r="D8" s="25" t="s">
        <v>132</v>
      </c>
      <c r="E8" s="25" t="s">
        <v>122</v>
      </c>
      <c r="F8" s="75" t="s">
        <v>360</v>
      </c>
      <c r="G8" s="74"/>
      <c r="H8" s="74"/>
      <c r="I8" s="74" t="s">
        <v>360</v>
      </c>
      <c r="J8" s="74"/>
      <c r="K8" s="74"/>
      <c r="L8" s="74" t="s">
        <v>361</v>
      </c>
      <c r="M8" s="74"/>
      <c r="N8" s="74"/>
      <c r="O8" s="74" t="s">
        <v>360</v>
      </c>
      <c r="P8" s="74"/>
      <c r="Q8" s="74"/>
      <c r="R8" s="74"/>
      <c r="S8" s="74"/>
      <c r="T8" s="74"/>
      <c r="U8" s="74"/>
      <c r="V8" s="74"/>
      <c r="W8" s="74"/>
      <c r="X8" s="74"/>
      <c r="Y8" s="74"/>
      <c r="Z8" s="74"/>
      <c r="AA8" s="74"/>
      <c r="AB8" s="74"/>
      <c r="AC8" s="74"/>
      <c r="AD8" s="74"/>
      <c r="AE8" s="74"/>
      <c r="AF8" s="74"/>
      <c r="AG8" s="74"/>
      <c r="AH8" s="74"/>
      <c r="AI8" s="74"/>
    </row>
    <row r="9" spans="1:35" s="2" customFormat="1" ht="86.4" x14ac:dyDescent="0.3">
      <c r="A9" s="69" t="s">
        <v>133</v>
      </c>
      <c r="B9" s="49" t="s">
        <v>134</v>
      </c>
      <c r="C9" s="49" t="s">
        <v>111</v>
      </c>
      <c r="D9" s="25" t="s">
        <v>112</v>
      </c>
      <c r="E9" s="25" t="s">
        <v>122</v>
      </c>
      <c r="F9" s="75" t="s">
        <v>360</v>
      </c>
      <c r="G9" s="74"/>
      <c r="H9" s="74"/>
      <c r="I9" s="74" t="s">
        <v>366</v>
      </c>
      <c r="J9" s="74"/>
      <c r="K9" s="74"/>
      <c r="L9" s="74" t="s">
        <v>361</v>
      </c>
      <c r="M9" s="74"/>
      <c r="N9" s="74"/>
      <c r="O9" s="74" t="s">
        <v>362</v>
      </c>
      <c r="P9" s="74" t="s">
        <v>363</v>
      </c>
      <c r="Q9" s="74" t="s">
        <v>359</v>
      </c>
      <c r="R9" s="74"/>
      <c r="S9" s="74"/>
      <c r="T9" s="74"/>
      <c r="U9" s="74"/>
      <c r="V9" s="74"/>
      <c r="W9" s="74"/>
      <c r="X9" s="74"/>
      <c r="Y9" s="74"/>
      <c r="Z9" s="74"/>
      <c r="AA9" s="74"/>
      <c r="AB9" s="74"/>
      <c r="AC9" s="74"/>
      <c r="AD9" s="74"/>
      <c r="AE9" s="74"/>
      <c r="AF9" s="74"/>
      <c r="AG9" s="74"/>
      <c r="AH9" s="74"/>
      <c r="AI9" s="74"/>
    </row>
    <row r="10" spans="1:35" s="2" customFormat="1" ht="86.4" x14ac:dyDescent="0.3">
      <c r="A10" s="69" t="s">
        <v>136</v>
      </c>
      <c r="B10" s="25" t="s">
        <v>137</v>
      </c>
      <c r="C10" s="49" t="s">
        <v>111</v>
      </c>
      <c r="D10" s="25" t="s">
        <v>112</v>
      </c>
      <c r="E10" s="25" t="s">
        <v>122</v>
      </c>
      <c r="F10" s="74" t="s">
        <v>357</v>
      </c>
      <c r="G10" s="74" t="s">
        <v>358</v>
      </c>
      <c r="H10" s="74" t="s">
        <v>359</v>
      </c>
      <c r="I10" s="74" t="s">
        <v>360</v>
      </c>
      <c r="J10" s="74"/>
      <c r="K10" s="74"/>
      <c r="L10" s="74" t="s">
        <v>361</v>
      </c>
      <c r="M10" s="74"/>
      <c r="N10" s="74"/>
      <c r="O10" s="74" t="s">
        <v>362</v>
      </c>
      <c r="P10" s="74" t="s">
        <v>363</v>
      </c>
      <c r="Q10" s="74" t="s">
        <v>359</v>
      </c>
      <c r="R10" s="74"/>
      <c r="S10" s="74"/>
      <c r="T10" s="74"/>
      <c r="U10" s="74"/>
      <c r="V10" s="74"/>
      <c r="W10" s="74"/>
      <c r="X10" s="74"/>
      <c r="Y10" s="74"/>
      <c r="Z10" s="74"/>
      <c r="AA10" s="74"/>
      <c r="AB10" s="74"/>
      <c r="AC10" s="74"/>
      <c r="AD10" s="74"/>
      <c r="AE10" s="74"/>
      <c r="AF10" s="74"/>
      <c r="AG10" s="74"/>
      <c r="AH10" s="74"/>
      <c r="AI10" s="74"/>
    </row>
    <row r="11" spans="1:35" x14ac:dyDescent="0.3">
      <c r="F11" s="2"/>
      <c r="G11" s="2"/>
      <c r="H11" s="2"/>
      <c r="I11" s="2"/>
      <c r="J11" s="2"/>
      <c r="K11" s="2"/>
      <c r="L11" s="2"/>
      <c r="M11" s="2"/>
      <c r="N11" s="2"/>
      <c r="O11" s="2"/>
      <c r="P11" s="2"/>
      <c r="Q11" s="2"/>
      <c r="R11" s="2"/>
      <c r="S11" s="2"/>
      <c r="T11" s="2"/>
      <c r="U11" s="2"/>
      <c r="V11" s="2"/>
      <c r="W11" s="2"/>
      <c r="X11" s="2"/>
      <c r="Y11" s="2"/>
      <c r="Z11" s="2"/>
    </row>
    <row r="12" spans="1:35" x14ac:dyDescent="0.3">
      <c r="A12" s="62" t="s">
        <v>353</v>
      </c>
      <c r="B12" s="70"/>
    </row>
    <row r="13" spans="1:35" x14ac:dyDescent="0.3">
      <c r="A13" s="63" t="s">
        <v>367</v>
      </c>
      <c r="B13" s="71"/>
    </row>
    <row r="14" spans="1:35" x14ac:dyDescent="0.3">
      <c r="A14" s="63" t="s">
        <v>368</v>
      </c>
      <c r="B14" s="71"/>
    </row>
    <row r="15" spans="1:35" x14ac:dyDescent="0.3">
      <c r="A15" s="63" t="s">
        <v>369</v>
      </c>
      <c r="B15" s="71"/>
    </row>
    <row r="19" spans="1:17" x14ac:dyDescent="0.3">
      <c r="A19" s="1" t="s">
        <v>370</v>
      </c>
      <c r="B19" s="69"/>
      <c r="C19" s="1" t="s">
        <v>371</v>
      </c>
      <c r="E19" s="1" t="s">
        <v>372</v>
      </c>
      <c r="F19" s="1" t="s">
        <v>373</v>
      </c>
      <c r="L19" s="1" t="s">
        <v>103</v>
      </c>
    </row>
    <row r="20" spans="1:17" x14ac:dyDescent="0.3">
      <c r="A20" s="64" t="s">
        <v>374</v>
      </c>
      <c r="B20" s="72"/>
      <c r="C20" s="64" t="s">
        <v>113</v>
      </c>
      <c r="E20" s="64" t="s">
        <v>374</v>
      </c>
      <c r="F20" s="64" t="s">
        <v>375</v>
      </c>
      <c r="L20" s="64" t="s">
        <v>121</v>
      </c>
    </row>
    <row r="21" spans="1:17" x14ac:dyDescent="0.3">
      <c r="A21" s="64" t="s">
        <v>376</v>
      </c>
      <c r="B21" s="72"/>
      <c r="C21" s="64" t="s">
        <v>122</v>
      </c>
      <c r="E21" s="64" t="s">
        <v>376</v>
      </c>
      <c r="F21" s="64" t="s">
        <v>359</v>
      </c>
      <c r="L21" s="64" t="s">
        <v>377</v>
      </c>
    </row>
    <row r="22" spans="1:17" x14ac:dyDescent="0.3">
      <c r="A22" s="64" t="s">
        <v>112</v>
      </c>
      <c r="B22" s="72"/>
      <c r="C22" s="64" t="s">
        <v>378</v>
      </c>
      <c r="E22" s="64" t="s">
        <v>379</v>
      </c>
      <c r="F22" s="64" t="s">
        <v>380</v>
      </c>
      <c r="L22" s="64" t="s">
        <v>111</v>
      </c>
    </row>
    <row r="23" spans="1:17" x14ac:dyDescent="0.3">
      <c r="A23" s="64" t="s">
        <v>381</v>
      </c>
      <c r="B23" s="72"/>
      <c r="C23" s="64" t="s">
        <v>382</v>
      </c>
      <c r="E23" s="64" t="s">
        <v>383</v>
      </c>
      <c r="F23" s="64" t="s">
        <v>384</v>
      </c>
      <c r="L23" s="64" t="s">
        <v>385</v>
      </c>
    </row>
    <row r="24" spans="1:17" x14ac:dyDescent="0.3">
      <c r="A24" s="64" t="s">
        <v>382</v>
      </c>
      <c r="B24" s="72"/>
      <c r="E24" s="64" t="s">
        <v>112</v>
      </c>
      <c r="F24" s="64" t="s">
        <v>386</v>
      </c>
    </row>
    <row r="25" spans="1:17" x14ac:dyDescent="0.3">
      <c r="E25" s="64" t="s">
        <v>358</v>
      </c>
      <c r="F25" s="64" t="s">
        <v>387</v>
      </c>
    </row>
    <row r="26" spans="1:17" x14ac:dyDescent="0.3">
      <c r="E26" s="64" t="s">
        <v>363</v>
      </c>
      <c r="F26" s="64" t="s">
        <v>382</v>
      </c>
    </row>
    <row r="27" spans="1:17" x14ac:dyDescent="0.3">
      <c r="E27" s="64" t="s">
        <v>388</v>
      </c>
    </row>
    <row r="28" spans="1:17" x14ac:dyDescent="0.3">
      <c r="E28" s="64" t="s">
        <v>382</v>
      </c>
    </row>
    <row r="29" spans="1:17" x14ac:dyDescent="0.3">
      <c r="A29" s="1" t="s">
        <v>389</v>
      </c>
      <c r="B29" s="69"/>
    </row>
    <row r="30" spans="1:17" ht="18" x14ac:dyDescent="0.35">
      <c r="F30" s="65" t="s">
        <v>191</v>
      </c>
      <c r="I30" s="65" t="s">
        <v>206</v>
      </c>
      <c r="L30" s="65" t="s">
        <v>390</v>
      </c>
    </row>
    <row r="31" spans="1:17" x14ac:dyDescent="0.3">
      <c r="C31" s="1" t="s">
        <v>103</v>
      </c>
      <c r="D31" s="1" t="s">
        <v>104</v>
      </c>
      <c r="E31" s="1" t="s">
        <v>105</v>
      </c>
      <c r="F31" s="1" t="s">
        <v>356</v>
      </c>
      <c r="G31" s="1" t="s">
        <v>354</v>
      </c>
      <c r="H31" s="1" t="s">
        <v>355</v>
      </c>
      <c r="I31" s="1" t="s">
        <v>356</v>
      </c>
      <c r="J31" s="1" t="s">
        <v>354</v>
      </c>
      <c r="K31" s="1" t="s">
        <v>355</v>
      </c>
      <c r="L31" s="1" t="s">
        <v>391</v>
      </c>
      <c r="M31" s="1" t="s">
        <v>354</v>
      </c>
      <c r="N31" s="1" t="s">
        <v>355</v>
      </c>
      <c r="O31" s="1"/>
      <c r="P31" s="1"/>
      <c r="Q31" s="1"/>
    </row>
    <row r="32" spans="1:17" x14ac:dyDescent="0.3">
      <c r="A32" s="1" t="s">
        <v>108</v>
      </c>
      <c r="B32" s="69"/>
      <c r="C32" s="61" t="s">
        <v>392</v>
      </c>
      <c r="D32" s="61" t="s">
        <v>376</v>
      </c>
      <c r="E32" s="61" t="s">
        <v>122</v>
      </c>
      <c r="F32" s="66" t="s">
        <v>393</v>
      </c>
      <c r="I32" s="66" t="s">
        <v>393</v>
      </c>
      <c r="L32" s="66" t="s">
        <v>393</v>
      </c>
    </row>
    <row r="33" spans="1:17" x14ac:dyDescent="0.3">
      <c r="A33" s="1" t="s">
        <v>114</v>
      </c>
      <c r="B33" s="69"/>
      <c r="C33" s="61" t="s">
        <v>392</v>
      </c>
      <c r="D33" s="61" t="s">
        <v>112</v>
      </c>
      <c r="E33" s="61" t="s">
        <v>122</v>
      </c>
      <c r="F33" s="66" t="s">
        <v>393</v>
      </c>
      <c r="I33" s="66" t="s">
        <v>393</v>
      </c>
      <c r="L33" s="66" t="s">
        <v>393</v>
      </c>
    </row>
    <row r="34" spans="1:17" x14ac:dyDescent="0.3">
      <c r="A34" s="1" t="s">
        <v>118</v>
      </c>
      <c r="B34" s="69"/>
      <c r="C34" s="61" t="s">
        <v>111</v>
      </c>
      <c r="D34" s="61" t="s">
        <v>112</v>
      </c>
      <c r="E34" s="61" t="s">
        <v>122</v>
      </c>
      <c r="F34" s="61" t="s">
        <v>394</v>
      </c>
      <c r="G34" s="67" t="s">
        <v>395</v>
      </c>
      <c r="H34" s="67" t="s">
        <v>396</v>
      </c>
      <c r="I34" s="61" t="s">
        <v>368</v>
      </c>
      <c r="J34" s="61" t="s">
        <v>112</v>
      </c>
      <c r="K34" s="61" t="s">
        <v>122</v>
      </c>
      <c r="L34" s="61" t="s">
        <v>394</v>
      </c>
      <c r="M34" s="67" t="s">
        <v>395</v>
      </c>
      <c r="N34" s="67" t="s">
        <v>396</v>
      </c>
      <c r="O34" s="67"/>
      <c r="P34" s="67"/>
      <c r="Q34" s="67"/>
    </row>
    <row r="35" spans="1:17" x14ac:dyDescent="0.3">
      <c r="A35" s="1" t="s">
        <v>123</v>
      </c>
      <c r="B35" s="69"/>
      <c r="C35" s="61" t="s">
        <v>111</v>
      </c>
      <c r="D35" s="61" t="s">
        <v>112</v>
      </c>
      <c r="E35" s="61" t="s">
        <v>122</v>
      </c>
      <c r="F35" s="61" t="s">
        <v>394</v>
      </c>
      <c r="G35" s="67" t="s">
        <v>395</v>
      </c>
      <c r="H35" s="67" t="s">
        <v>396</v>
      </c>
      <c r="I35" s="61" t="s">
        <v>368</v>
      </c>
      <c r="J35" s="61" t="s">
        <v>112</v>
      </c>
      <c r="K35" s="61" t="s">
        <v>122</v>
      </c>
      <c r="L35" s="61" t="s">
        <v>394</v>
      </c>
      <c r="M35" s="67" t="s">
        <v>395</v>
      </c>
      <c r="N35" s="67" t="s">
        <v>396</v>
      </c>
      <c r="O35" s="67"/>
      <c r="P35" s="67"/>
      <c r="Q35" s="67"/>
    </row>
    <row r="36" spans="1:17" x14ac:dyDescent="0.3">
      <c r="A36" s="1" t="s">
        <v>126</v>
      </c>
      <c r="B36" s="69"/>
      <c r="C36" s="61" t="s">
        <v>111</v>
      </c>
      <c r="D36" s="61" t="s">
        <v>112</v>
      </c>
      <c r="E36" s="61" t="s">
        <v>122</v>
      </c>
      <c r="F36" s="61" t="s">
        <v>368</v>
      </c>
      <c r="G36" s="61" t="s">
        <v>112</v>
      </c>
      <c r="H36" s="61" t="s">
        <v>122</v>
      </c>
      <c r="I36" s="61" t="s">
        <v>368</v>
      </c>
      <c r="J36" s="61" t="s">
        <v>112</v>
      </c>
      <c r="K36" s="61" t="s">
        <v>122</v>
      </c>
      <c r="L36" s="61" t="s">
        <v>368</v>
      </c>
      <c r="M36" s="61" t="s">
        <v>112</v>
      </c>
      <c r="N36" s="61" t="s">
        <v>122</v>
      </c>
      <c r="O36" s="61"/>
      <c r="P36" s="61"/>
      <c r="Q36" s="61"/>
    </row>
    <row r="37" spans="1:17" x14ac:dyDescent="0.3">
      <c r="A37" s="1" t="s">
        <v>129</v>
      </c>
      <c r="B37" s="69"/>
      <c r="C37" s="61" t="s">
        <v>397</v>
      </c>
      <c r="D37" s="61" t="s">
        <v>376</v>
      </c>
      <c r="E37" s="61" t="s">
        <v>113</v>
      </c>
      <c r="F37" s="61" t="s">
        <v>368</v>
      </c>
      <c r="G37" s="61" t="s">
        <v>376</v>
      </c>
      <c r="H37" s="61" t="s">
        <v>113</v>
      </c>
      <c r="I37" s="61" t="s">
        <v>398</v>
      </c>
      <c r="J37" s="67" t="s">
        <v>112</v>
      </c>
      <c r="K37" s="61" t="s">
        <v>113</v>
      </c>
      <c r="L37" s="61" t="s">
        <v>398</v>
      </c>
      <c r="M37" s="67" t="s">
        <v>112</v>
      </c>
      <c r="N37" s="61" t="s">
        <v>113</v>
      </c>
      <c r="O37" s="61"/>
      <c r="P37" s="61"/>
      <c r="Q37" s="61"/>
    </row>
    <row r="38" spans="1:17" x14ac:dyDescent="0.3">
      <c r="A38" s="1" t="s">
        <v>133</v>
      </c>
      <c r="B38" s="69"/>
      <c r="C38" s="61" t="s">
        <v>111</v>
      </c>
      <c r="D38" s="61" t="s">
        <v>112</v>
      </c>
      <c r="E38" s="61" t="s">
        <v>122</v>
      </c>
      <c r="F38" s="61" t="s">
        <v>368</v>
      </c>
      <c r="G38" s="61" t="s">
        <v>112</v>
      </c>
      <c r="H38" s="61" t="s">
        <v>122</v>
      </c>
      <c r="I38" s="61" t="s">
        <v>368</v>
      </c>
      <c r="J38" s="61" t="s">
        <v>112</v>
      </c>
      <c r="K38" s="61" t="s">
        <v>122</v>
      </c>
      <c r="L38" s="61" t="s">
        <v>368</v>
      </c>
      <c r="M38" s="61" t="s">
        <v>112</v>
      </c>
      <c r="N38" s="61" t="s">
        <v>122</v>
      </c>
      <c r="O38" s="61"/>
      <c r="P38" s="61"/>
      <c r="Q38" s="61"/>
    </row>
    <row r="39" spans="1:17" x14ac:dyDescent="0.3">
      <c r="A39" s="1" t="s">
        <v>136</v>
      </c>
      <c r="B39" s="69"/>
      <c r="C39" s="61" t="s">
        <v>111</v>
      </c>
      <c r="D39" s="61" t="s">
        <v>112</v>
      </c>
      <c r="E39" s="61" t="s">
        <v>122</v>
      </c>
      <c r="F39" s="61" t="s">
        <v>368</v>
      </c>
      <c r="G39" s="61" t="s">
        <v>112</v>
      </c>
      <c r="H39" s="61" t="s">
        <v>122</v>
      </c>
      <c r="I39" s="61" t="s">
        <v>368</v>
      </c>
      <c r="J39" s="61" t="s">
        <v>112</v>
      </c>
      <c r="K39" s="61" t="s">
        <v>122</v>
      </c>
      <c r="L39" s="61" t="s">
        <v>368</v>
      </c>
      <c r="M39" s="61" t="s">
        <v>112</v>
      </c>
      <c r="N39" s="61" t="s">
        <v>122</v>
      </c>
      <c r="O39" s="61"/>
      <c r="P39" s="61"/>
      <c r="Q39" s="61"/>
    </row>
  </sheetData>
  <dataValidations count="2">
    <dataValidation type="list" allowBlank="1" showInputMessage="1" showErrorMessage="1" sqref="S3:S10 M3:M10 J3:J10 G3:G10 V3:V10 Y3:Y10 P4 P9:P10" xr:uid="{33D55800-0B23-4935-83B2-0BDC7712AB97}">
      <formula1>$E$20:$E$28</formula1>
    </dataValidation>
    <dataValidation type="list" allowBlank="1" showInputMessage="1" showErrorMessage="1" sqref="Z3:Z10 T3:T10 H3:H10 K3:K10 W3:W10 N3:N10 P3:Q3 Q4 P5:Q8 Q9:Q10" xr:uid="{AF2C28CE-0FE7-4201-B59F-9BA8E010AF95}">
      <formula1>$F$20:$F$26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9"/>
  <sheetViews>
    <sheetView workbookViewId="0">
      <selection activeCell="P7" sqref="P7"/>
    </sheetView>
  </sheetViews>
  <sheetFormatPr defaultRowHeight="14.4" x14ac:dyDescent="0.3"/>
  <cols>
    <col min="1" max="1" width="22.109375" customWidth="1"/>
    <col min="7" max="7" width="11.33203125" customWidth="1"/>
    <col min="8" max="8" width="12.44140625" customWidth="1"/>
    <col min="9" max="9" width="17" customWidth="1"/>
    <col min="10" max="10" width="16.88671875" customWidth="1"/>
  </cols>
  <sheetData>
    <row r="1" spans="1:10" x14ac:dyDescent="0.3">
      <c r="A1" s="1" t="s">
        <v>399</v>
      </c>
    </row>
    <row r="2" spans="1:10" x14ac:dyDescent="0.3">
      <c r="A2" t="s">
        <v>400</v>
      </c>
    </row>
    <row r="3" spans="1:10" x14ac:dyDescent="0.3">
      <c r="A3" s="79" t="s">
        <v>401</v>
      </c>
    </row>
    <row r="4" spans="1:10" x14ac:dyDescent="0.3">
      <c r="A4" s="79" t="s">
        <v>402</v>
      </c>
    </row>
    <row r="5" spans="1:10" ht="15" thickBot="1" x14ac:dyDescent="0.35"/>
    <row r="6" spans="1:10" ht="74.25" customHeight="1" thickBot="1" x14ac:dyDescent="0.35">
      <c r="A6" s="80"/>
      <c r="B6" s="127" t="s">
        <v>403</v>
      </c>
      <c r="C6" s="128"/>
      <c r="D6" s="128"/>
      <c r="E6" s="129"/>
      <c r="F6" s="130" t="s">
        <v>404</v>
      </c>
      <c r="G6" s="129"/>
      <c r="H6" s="131" t="s">
        <v>405</v>
      </c>
      <c r="I6" s="134" t="s">
        <v>406</v>
      </c>
      <c r="J6" s="134" t="s">
        <v>407</v>
      </c>
    </row>
    <row r="7" spans="1:10" x14ac:dyDescent="0.3">
      <c r="A7" s="138" t="s">
        <v>408</v>
      </c>
      <c r="B7" s="140" t="s">
        <v>409</v>
      </c>
      <c r="C7" s="142" t="s">
        <v>410</v>
      </c>
      <c r="D7" s="142" t="s">
        <v>411</v>
      </c>
      <c r="E7" s="81" t="s">
        <v>412</v>
      </c>
      <c r="F7" s="140" t="s">
        <v>413</v>
      </c>
      <c r="G7" s="131" t="s">
        <v>414</v>
      </c>
      <c r="H7" s="132"/>
      <c r="I7" s="135"/>
      <c r="J7" s="135"/>
    </row>
    <row r="8" spans="1:10" ht="29.4" thickBot="1" x14ac:dyDescent="0.35">
      <c r="A8" s="139"/>
      <c r="B8" s="141"/>
      <c r="C8" s="143"/>
      <c r="D8" s="143"/>
      <c r="E8" s="82" t="s">
        <v>415</v>
      </c>
      <c r="F8" s="141"/>
      <c r="G8" s="137"/>
      <c r="H8" s="133"/>
      <c r="I8" s="136"/>
      <c r="J8" s="136"/>
    </row>
    <row r="9" spans="1:10" x14ac:dyDescent="0.3">
      <c r="A9" s="83" t="s">
        <v>416</v>
      </c>
      <c r="B9" s="84">
        <v>18</v>
      </c>
      <c r="C9" s="84">
        <v>23</v>
      </c>
      <c r="D9" s="84">
        <v>4</v>
      </c>
      <c r="E9" s="84">
        <f>SUM(B9:D9)</f>
        <v>45</v>
      </c>
      <c r="F9" s="85">
        <v>16</v>
      </c>
      <c r="G9" s="86">
        <v>23</v>
      </c>
      <c r="H9" s="86">
        <f t="shared" ref="H9:H19" si="0">SUM(E9:G9)</f>
        <v>84</v>
      </c>
      <c r="I9" s="86">
        <v>4</v>
      </c>
      <c r="J9" s="86"/>
    </row>
    <row r="10" spans="1:10" x14ac:dyDescent="0.3">
      <c r="A10" s="87" t="s">
        <v>417</v>
      </c>
      <c r="B10" s="88">
        <v>1</v>
      </c>
      <c r="C10">
        <v>3</v>
      </c>
      <c r="D10">
        <v>1</v>
      </c>
      <c r="E10" s="84">
        <f t="shared" ref="E10:E19" si="1">SUM(B10:D10)</f>
        <v>5</v>
      </c>
      <c r="F10" s="89"/>
      <c r="G10" s="86"/>
      <c r="H10" s="86">
        <f t="shared" si="0"/>
        <v>5</v>
      </c>
      <c r="I10" s="90"/>
      <c r="J10" s="90"/>
    </row>
    <row r="11" spans="1:10" x14ac:dyDescent="0.3">
      <c r="A11" s="91" t="s">
        <v>418</v>
      </c>
      <c r="B11" s="84">
        <v>0</v>
      </c>
      <c r="C11" s="84">
        <v>2</v>
      </c>
      <c r="D11" s="84">
        <v>0</v>
      </c>
      <c r="E11" s="84">
        <f t="shared" si="1"/>
        <v>2</v>
      </c>
      <c r="F11" s="89"/>
      <c r="G11" s="86"/>
      <c r="H11" s="86">
        <f t="shared" si="0"/>
        <v>2</v>
      </c>
      <c r="I11" s="90"/>
      <c r="J11" s="90"/>
    </row>
    <row r="12" spans="1:10" x14ac:dyDescent="0.3">
      <c r="A12" s="91" t="s">
        <v>419</v>
      </c>
      <c r="B12" s="88">
        <v>6</v>
      </c>
      <c r="C12">
        <v>14</v>
      </c>
      <c r="D12">
        <v>4</v>
      </c>
      <c r="E12" s="84">
        <f t="shared" si="1"/>
        <v>24</v>
      </c>
      <c r="F12" s="89">
        <v>14</v>
      </c>
      <c r="G12" s="90">
        <v>21</v>
      </c>
      <c r="H12" s="86">
        <f>SUM(E12:G12)</f>
        <v>59</v>
      </c>
      <c r="I12" s="90">
        <v>2</v>
      </c>
      <c r="J12" s="90"/>
    </row>
    <row r="13" spans="1:10" x14ac:dyDescent="0.3">
      <c r="A13" s="91" t="s">
        <v>420</v>
      </c>
      <c r="B13" s="88">
        <v>3</v>
      </c>
      <c r="C13">
        <v>3</v>
      </c>
      <c r="D13">
        <v>2</v>
      </c>
      <c r="E13" s="84">
        <f t="shared" si="1"/>
        <v>8</v>
      </c>
      <c r="F13" s="89">
        <v>2</v>
      </c>
      <c r="G13" s="86">
        <v>8</v>
      </c>
      <c r="H13" s="86">
        <f t="shared" si="0"/>
        <v>18</v>
      </c>
      <c r="I13" s="90"/>
      <c r="J13" s="90"/>
    </row>
    <row r="14" spans="1:10" x14ac:dyDescent="0.3">
      <c r="A14" s="87" t="s">
        <v>421</v>
      </c>
      <c r="B14" s="88">
        <v>2</v>
      </c>
      <c r="C14">
        <v>6</v>
      </c>
      <c r="D14">
        <v>1</v>
      </c>
      <c r="E14" s="84">
        <f t="shared" si="1"/>
        <v>9</v>
      </c>
      <c r="F14" s="85">
        <v>6</v>
      </c>
      <c r="G14" s="86">
        <v>1</v>
      </c>
      <c r="H14" s="86">
        <f t="shared" si="0"/>
        <v>16</v>
      </c>
      <c r="I14" s="90"/>
      <c r="J14" s="90"/>
    </row>
    <row r="15" spans="1:10" x14ac:dyDescent="0.3">
      <c r="A15" s="87" t="s">
        <v>422</v>
      </c>
      <c r="B15" s="88">
        <v>6</v>
      </c>
      <c r="C15">
        <v>9</v>
      </c>
      <c r="D15">
        <v>1</v>
      </c>
      <c r="E15" s="84">
        <f t="shared" si="1"/>
        <v>16</v>
      </c>
      <c r="F15" s="89">
        <v>22</v>
      </c>
      <c r="G15" s="90">
        <v>8</v>
      </c>
      <c r="H15" s="86">
        <f t="shared" si="0"/>
        <v>46</v>
      </c>
      <c r="I15" s="90">
        <v>6</v>
      </c>
      <c r="J15" s="90">
        <v>1</v>
      </c>
    </row>
    <row r="16" spans="1:10" x14ac:dyDescent="0.3">
      <c r="A16" s="87" t="s">
        <v>423</v>
      </c>
      <c r="B16" s="88">
        <v>2</v>
      </c>
      <c r="C16">
        <v>2</v>
      </c>
      <c r="D16">
        <v>0</v>
      </c>
      <c r="E16" s="84">
        <f t="shared" si="1"/>
        <v>4</v>
      </c>
      <c r="F16" s="89"/>
      <c r="G16" s="90"/>
      <c r="H16" s="86">
        <f t="shared" si="0"/>
        <v>4</v>
      </c>
      <c r="I16" s="90"/>
      <c r="J16" s="90"/>
    </row>
    <row r="17" spans="1:12" x14ac:dyDescent="0.3">
      <c r="A17" s="87" t="s">
        <v>424</v>
      </c>
      <c r="B17" s="84">
        <v>0</v>
      </c>
      <c r="C17" s="84">
        <v>1</v>
      </c>
      <c r="D17">
        <v>0</v>
      </c>
      <c r="E17" s="84">
        <f t="shared" si="1"/>
        <v>1</v>
      </c>
      <c r="F17" s="85">
        <v>1</v>
      </c>
      <c r="G17" s="86"/>
      <c r="H17" s="86">
        <f t="shared" si="0"/>
        <v>2</v>
      </c>
      <c r="I17" s="90"/>
      <c r="J17" s="90"/>
    </row>
    <row r="18" spans="1:12" x14ac:dyDescent="0.3">
      <c r="A18" s="87" t="s">
        <v>425</v>
      </c>
      <c r="B18" s="84"/>
      <c r="C18" s="84"/>
      <c r="D18" s="84"/>
      <c r="E18" s="84">
        <f t="shared" si="1"/>
        <v>0</v>
      </c>
      <c r="F18" s="89"/>
      <c r="G18" s="86"/>
      <c r="H18" s="86">
        <f t="shared" si="0"/>
        <v>0</v>
      </c>
      <c r="I18" s="86"/>
      <c r="J18" s="86"/>
    </row>
    <row r="19" spans="1:12" ht="15" thickBot="1" x14ac:dyDescent="0.35">
      <c r="A19" s="92" t="s">
        <v>426</v>
      </c>
      <c r="B19" s="88"/>
      <c r="E19" s="84">
        <f t="shared" si="1"/>
        <v>0</v>
      </c>
      <c r="F19" s="89"/>
      <c r="G19" s="90"/>
      <c r="H19" s="86">
        <f t="shared" si="0"/>
        <v>0</v>
      </c>
      <c r="I19" s="90"/>
      <c r="J19" s="90"/>
    </row>
    <row r="20" spans="1:12" ht="15" thickBot="1" x14ac:dyDescent="0.35">
      <c r="A20" s="93" t="s">
        <v>412</v>
      </c>
      <c r="B20" s="94">
        <f t="shared" ref="B20:J20" si="2">SUM(B9:B19)</f>
        <v>38</v>
      </c>
      <c r="C20" s="94">
        <f t="shared" si="2"/>
        <v>63</v>
      </c>
      <c r="D20" s="94">
        <f t="shared" si="2"/>
        <v>13</v>
      </c>
      <c r="E20" s="94">
        <f t="shared" si="2"/>
        <v>114</v>
      </c>
      <c r="F20" s="95">
        <f>SUM(F9:F19)</f>
        <v>61</v>
      </c>
      <c r="G20" s="96">
        <f>SUM(G9:G19)</f>
        <v>61</v>
      </c>
      <c r="H20" s="96">
        <f>SUM(H9:H19)</f>
        <v>236</v>
      </c>
      <c r="I20" s="96">
        <f t="shared" si="2"/>
        <v>12</v>
      </c>
      <c r="J20" s="96">
        <f t="shared" si="2"/>
        <v>1</v>
      </c>
      <c r="L20" s="98"/>
    </row>
    <row r="21" spans="1:12" x14ac:dyDescent="0.3">
      <c r="A21" s="97"/>
      <c r="B21" s="98"/>
      <c r="C21" s="98"/>
      <c r="D21" s="98"/>
      <c r="E21" s="98"/>
      <c r="F21" s="98"/>
      <c r="G21" s="98"/>
      <c r="H21" s="98"/>
      <c r="I21" s="98"/>
    </row>
    <row r="22" spans="1:12" x14ac:dyDescent="0.3">
      <c r="A22" s="1" t="s">
        <v>427</v>
      </c>
    </row>
    <row r="23" spans="1:12" x14ac:dyDescent="0.3">
      <c r="A23" t="s">
        <v>400</v>
      </c>
    </row>
    <row r="24" spans="1:12" x14ac:dyDescent="0.3">
      <c r="A24" s="79" t="s">
        <v>401</v>
      </c>
    </row>
    <row r="25" spans="1:12" ht="15" thickBot="1" x14ac:dyDescent="0.35">
      <c r="A25" s="79" t="s">
        <v>402</v>
      </c>
    </row>
    <row r="26" spans="1:12" ht="15" thickBot="1" x14ac:dyDescent="0.35">
      <c r="A26" s="80"/>
      <c r="B26" s="127" t="s">
        <v>403</v>
      </c>
      <c r="C26" s="128"/>
      <c r="D26" s="128"/>
      <c r="E26" s="129"/>
      <c r="F26" s="130" t="s">
        <v>404</v>
      </c>
      <c r="G26" s="129"/>
      <c r="H26" s="131" t="s">
        <v>428</v>
      </c>
      <c r="I26" s="134" t="s">
        <v>429</v>
      </c>
      <c r="J26" s="134" t="s">
        <v>430</v>
      </c>
    </row>
    <row r="27" spans="1:12" x14ac:dyDescent="0.3">
      <c r="A27" s="138" t="s">
        <v>408</v>
      </c>
      <c r="B27" s="140" t="s">
        <v>409</v>
      </c>
      <c r="C27" s="142" t="s">
        <v>410</v>
      </c>
      <c r="D27" s="142" t="s">
        <v>411</v>
      </c>
      <c r="E27" s="81" t="s">
        <v>412</v>
      </c>
      <c r="F27" s="140" t="s">
        <v>413</v>
      </c>
      <c r="G27" s="131" t="s">
        <v>414</v>
      </c>
      <c r="H27" s="132"/>
      <c r="I27" s="135"/>
      <c r="J27" s="135"/>
    </row>
    <row r="28" spans="1:12" ht="29.4" thickBot="1" x14ac:dyDescent="0.35">
      <c r="A28" s="139"/>
      <c r="B28" s="141"/>
      <c r="C28" s="143"/>
      <c r="D28" s="143"/>
      <c r="E28" s="82" t="s">
        <v>415</v>
      </c>
      <c r="F28" s="141"/>
      <c r="G28" s="137"/>
      <c r="H28" s="133"/>
      <c r="I28" s="136"/>
      <c r="J28" s="136"/>
    </row>
    <row r="29" spans="1:12" x14ac:dyDescent="0.3">
      <c r="A29" s="83" t="s">
        <v>416</v>
      </c>
      <c r="B29" s="78">
        <v>512.41573399999993</v>
      </c>
      <c r="C29" s="78">
        <v>183.609972</v>
      </c>
      <c r="D29" s="78">
        <v>8.094024000000001</v>
      </c>
      <c r="E29" s="99">
        <f>SUM(B29:D29)</f>
        <v>704.11972999999989</v>
      </c>
      <c r="F29" s="100">
        <v>103.09685199999998</v>
      </c>
      <c r="G29" s="101">
        <v>69.837339000000014</v>
      </c>
      <c r="H29" s="102">
        <f>SUM(E29:G29)</f>
        <v>877.05392099999995</v>
      </c>
      <c r="I29" s="102">
        <v>25.330325999999999</v>
      </c>
      <c r="J29" s="102"/>
    </row>
    <row r="30" spans="1:12" x14ac:dyDescent="0.3">
      <c r="A30" s="87" t="s">
        <v>417</v>
      </c>
      <c r="B30" s="103">
        <v>5.4869370000000002</v>
      </c>
      <c r="C30" s="78">
        <v>23.295536999999999</v>
      </c>
      <c r="D30" s="78">
        <v>1.7300679999999999</v>
      </c>
      <c r="E30" s="99">
        <f t="shared" ref="E30:E39" si="3">SUM(B30:D30)</f>
        <v>30.512542</v>
      </c>
      <c r="F30" s="104"/>
      <c r="G30" s="102"/>
      <c r="H30" s="102">
        <f t="shared" ref="H30:H39" si="4">SUM(E30:G30)</f>
        <v>30.512542</v>
      </c>
      <c r="I30" s="105"/>
      <c r="J30" s="105"/>
    </row>
    <row r="31" spans="1:12" x14ac:dyDescent="0.3">
      <c r="A31" s="91" t="s">
        <v>418</v>
      </c>
      <c r="B31" s="99">
        <v>0</v>
      </c>
      <c r="C31" s="99">
        <v>14.050075000000001</v>
      </c>
      <c r="D31" s="78">
        <v>0</v>
      </c>
      <c r="E31" s="99">
        <f t="shared" si="3"/>
        <v>14.050075000000001</v>
      </c>
      <c r="F31" s="104"/>
      <c r="G31" s="106"/>
      <c r="H31" s="102">
        <f t="shared" si="4"/>
        <v>14.050075000000001</v>
      </c>
      <c r="I31" s="105"/>
      <c r="J31" s="105"/>
    </row>
    <row r="32" spans="1:12" x14ac:dyDescent="0.3">
      <c r="A32" s="91" t="s">
        <v>419</v>
      </c>
      <c r="B32" s="103">
        <v>40.852319999999992</v>
      </c>
      <c r="C32" s="78">
        <v>153.87077300000001</v>
      </c>
      <c r="D32" s="78">
        <v>28.659114000000002</v>
      </c>
      <c r="E32" s="99">
        <f t="shared" si="3"/>
        <v>223.38220699999999</v>
      </c>
      <c r="F32" s="104">
        <v>189.97027600000001</v>
      </c>
      <c r="G32" s="105">
        <v>80.171479999999988</v>
      </c>
      <c r="H32" s="102">
        <f t="shared" si="4"/>
        <v>493.52396299999998</v>
      </c>
      <c r="I32" s="105">
        <v>10.666324000000001</v>
      </c>
      <c r="J32" s="105"/>
    </row>
    <row r="33" spans="1:13" x14ac:dyDescent="0.3">
      <c r="A33" s="91" t="s">
        <v>420</v>
      </c>
      <c r="B33" s="103">
        <v>33.686226000000005</v>
      </c>
      <c r="C33" s="78">
        <v>12.222073</v>
      </c>
      <c r="D33" s="78">
        <v>9.2123749999999998</v>
      </c>
      <c r="E33" s="99">
        <f t="shared" si="3"/>
        <v>55.120674000000008</v>
      </c>
      <c r="F33" s="104">
        <v>5.9085200000000002</v>
      </c>
      <c r="G33" s="106">
        <v>10.772679</v>
      </c>
      <c r="H33" s="102">
        <f t="shared" si="4"/>
        <v>71.801873000000015</v>
      </c>
      <c r="I33" s="105"/>
      <c r="J33" s="105"/>
    </row>
    <row r="34" spans="1:13" x14ac:dyDescent="0.3">
      <c r="A34" s="87" t="s">
        <v>421</v>
      </c>
      <c r="B34" s="103">
        <v>41.328496000000001</v>
      </c>
      <c r="C34" s="78">
        <v>67.162340999999998</v>
      </c>
      <c r="D34" s="78">
        <v>1.8110580000000001</v>
      </c>
      <c r="E34" s="99">
        <f t="shared" si="3"/>
        <v>110.301895</v>
      </c>
      <c r="F34" s="107">
        <v>35.667425000000001</v>
      </c>
      <c r="G34" s="102">
        <v>2.2169380000000003</v>
      </c>
      <c r="H34" s="102">
        <f t="shared" si="4"/>
        <v>148.18625800000001</v>
      </c>
      <c r="I34" s="105"/>
      <c r="J34" s="105"/>
    </row>
    <row r="35" spans="1:13" x14ac:dyDescent="0.3">
      <c r="A35" s="87" t="s">
        <v>422</v>
      </c>
      <c r="B35" s="78">
        <v>190.02219900000003</v>
      </c>
      <c r="C35" s="78">
        <v>72.916404999999997</v>
      </c>
      <c r="D35" s="78">
        <v>5.14771</v>
      </c>
      <c r="E35" s="99">
        <f t="shared" si="3"/>
        <v>268.08631400000007</v>
      </c>
      <c r="F35" s="104">
        <v>60.977093000000011</v>
      </c>
      <c r="G35" s="105">
        <v>41.286622999999999</v>
      </c>
      <c r="H35" s="102">
        <f t="shared" si="4"/>
        <v>370.35003000000012</v>
      </c>
      <c r="I35" s="105">
        <v>11.473335000000001</v>
      </c>
      <c r="J35" s="105">
        <v>2.6523760000000003</v>
      </c>
    </row>
    <row r="36" spans="1:13" x14ac:dyDescent="0.3">
      <c r="A36" s="87" t="s">
        <v>423</v>
      </c>
      <c r="B36" s="103">
        <v>64.552558000000005</v>
      </c>
      <c r="C36" s="78">
        <v>30.503982000000004</v>
      </c>
      <c r="D36" s="78">
        <v>0</v>
      </c>
      <c r="E36" s="99">
        <f t="shared" si="3"/>
        <v>95.056540000000012</v>
      </c>
      <c r="F36" s="104"/>
      <c r="G36" s="106"/>
      <c r="H36" s="102">
        <f t="shared" si="4"/>
        <v>95.056540000000012</v>
      </c>
      <c r="I36" s="105"/>
      <c r="J36" s="105"/>
    </row>
    <row r="37" spans="1:13" x14ac:dyDescent="0.3">
      <c r="A37" s="87" t="s">
        <v>424</v>
      </c>
      <c r="B37" s="78">
        <v>0</v>
      </c>
      <c r="C37" s="78">
        <v>23.017562000000002</v>
      </c>
      <c r="D37" s="78">
        <v>0</v>
      </c>
      <c r="E37" s="99">
        <f t="shared" si="3"/>
        <v>23.017562000000002</v>
      </c>
      <c r="F37" s="107">
        <v>1.4058320000000002</v>
      </c>
      <c r="G37" s="102"/>
      <c r="H37" s="102">
        <f t="shared" si="4"/>
        <v>24.423394000000002</v>
      </c>
      <c r="I37" s="105"/>
      <c r="J37" s="105"/>
    </row>
    <row r="38" spans="1:13" x14ac:dyDescent="0.3">
      <c r="A38" s="87" t="s">
        <v>425</v>
      </c>
      <c r="B38" s="78"/>
      <c r="C38" s="78"/>
      <c r="D38" s="78"/>
      <c r="E38" s="99">
        <f t="shared" si="3"/>
        <v>0</v>
      </c>
      <c r="F38" s="104"/>
      <c r="G38" s="106"/>
      <c r="H38" s="102">
        <f t="shared" si="4"/>
        <v>0</v>
      </c>
      <c r="I38" s="102"/>
      <c r="J38" s="102"/>
    </row>
    <row r="39" spans="1:13" ht="15" thickBot="1" x14ac:dyDescent="0.35">
      <c r="A39" s="92" t="s">
        <v>426</v>
      </c>
      <c r="B39" s="103"/>
      <c r="C39" s="78"/>
      <c r="D39" s="78"/>
      <c r="E39" s="99">
        <f t="shared" si="3"/>
        <v>0</v>
      </c>
      <c r="F39" s="108"/>
      <c r="G39" s="109"/>
      <c r="H39" s="102">
        <f t="shared" si="4"/>
        <v>0</v>
      </c>
      <c r="I39" s="105"/>
      <c r="J39" s="105"/>
    </row>
    <row r="40" spans="1:13" ht="15" thickBot="1" x14ac:dyDescent="0.35">
      <c r="A40" s="93" t="s">
        <v>412</v>
      </c>
      <c r="B40" s="110">
        <f t="shared" ref="B40:J40" si="5">SUM(B29:B39)</f>
        <v>888.34446999999989</v>
      </c>
      <c r="C40" s="110">
        <f t="shared" si="5"/>
        <v>580.64871999999991</v>
      </c>
      <c r="D40" s="110">
        <f t="shared" si="5"/>
        <v>54.654349000000011</v>
      </c>
      <c r="E40" s="110">
        <f t="shared" si="5"/>
        <v>1523.6475390000001</v>
      </c>
      <c r="F40" s="111">
        <f t="shared" si="5"/>
        <v>397.02599800000002</v>
      </c>
      <c r="G40" s="112">
        <f t="shared" si="5"/>
        <v>204.28505900000002</v>
      </c>
      <c r="H40" s="112">
        <f>SUM(H29:H39)</f>
        <v>2124.9585959999999</v>
      </c>
      <c r="I40" s="112">
        <f t="shared" si="5"/>
        <v>47.469985000000001</v>
      </c>
      <c r="J40" s="112">
        <f t="shared" si="5"/>
        <v>2.6523760000000003</v>
      </c>
      <c r="L40" s="78"/>
      <c r="M40" s="78"/>
    </row>
    <row r="42" spans="1:13" x14ac:dyDescent="0.3">
      <c r="A42" s="1" t="s">
        <v>431</v>
      </c>
    </row>
    <row r="43" spans="1:13" x14ac:dyDescent="0.3">
      <c r="A43" s="113" t="s">
        <v>432</v>
      </c>
    </row>
    <row r="44" spans="1:13" x14ac:dyDescent="0.3">
      <c r="A44" t="s">
        <v>400</v>
      </c>
    </row>
    <row r="45" spans="1:13" x14ac:dyDescent="0.3">
      <c r="A45" s="79" t="s">
        <v>401</v>
      </c>
    </row>
    <row r="46" spans="1:13" ht="15" thickBot="1" x14ac:dyDescent="0.35">
      <c r="A46" s="79" t="s">
        <v>402</v>
      </c>
    </row>
    <row r="47" spans="1:13" ht="29.4" thickBot="1" x14ac:dyDescent="0.35">
      <c r="A47" s="114" t="s">
        <v>433</v>
      </c>
      <c r="B47" s="115" t="s">
        <v>434</v>
      </c>
      <c r="C47" s="116" t="s">
        <v>435</v>
      </c>
    </row>
    <row r="48" spans="1:13" ht="15" thickBot="1" x14ac:dyDescent="0.35">
      <c r="A48" s="27" t="s">
        <v>417</v>
      </c>
      <c r="B48" s="28" t="s">
        <v>417</v>
      </c>
      <c r="C48" s="117" t="s">
        <v>436</v>
      </c>
    </row>
    <row r="49" spans="1:3" x14ac:dyDescent="0.3">
      <c r="A49" s="30" t="s">
        <v>416</v>
      </c>
      <c r="B49" s="31" t="s">
        <v>437</v>
      </c>
      <c r="C49" s="118" t="s">
        <v>436</v>
      </c>
    </row>
    <row r="50" spans="1:3" x14ac:dyDescent="0.3">
      <c r="A50" s="29"/>
      <c r="B50" t="s">
        <v>438</v>
      </c>
      <c r="C50" s="119" t="s">
        <v>436</v>
      </c>
    </row>
    <row r="51" spans="1:3" x14ac:dyDescent="0.3">
      <c r="A51" s="29"/>
      <c r="B51" t="s">
        <v>439</v>
      </c>
      <c r="C51" s="119" t="s">
        <v>436</v>
      </c>
    </row>
    <row r="52" spans="1:3" x14ac:dyDescent="0.3">
      <c r="A52" s="29"/>
      <c r="B52" t="s">
        <v>440</v>
      </c>
      <c r="C52" s="119" t="s">
        <v>436</v>
      </c>
    </row>
    <row r="53" spans="1:3" x14ac:dyDescent="0.3">
      <c r="A53" s="29"/>
      <c r="B53" t="s">
        <v>441</v>
      </c>
      <c r="C53" s="119" t="s">
        <v>436</v>
      </c>
    </row>
    <row r="54" spans="1:3" x14ac:dyDescent="0.3">
      <c r="A54" s="29"/>
      <c r="B54" t="s">
        <v>442</v>
      </c>
      <c r="C54" s="119" t="s">
        <v>436</v>
      </c>
    </row>
    <row r="55" spans="1:3" x14ac:dyDescent="0.3">
      <c r="A55" s="29"/>
      <c r="B55" t="s">
        <v>443</v>
      </c>
      <c r="C55" s="119" t="s">
        <v>436</v>
      </c>
    </row>
    <row r="56" spans="1:3" x14ac:dyDescent="0.3">
      <c r="A56" s="29"/>
      <c r="B56" t="s">
        <v>444</v>
      </c>
      <c r="C56" s="119" t="s">
        <v>436</v>
      </c>
    </row>
    <row r="57" spans="1:3" x14ac:dyDescent="0.3">
      <c r="A57" s="29"/>
      <c r="B57" t="s">
        <v>445</v>
      </c>
      <c r="C57" s="119" t="s">
        <v>436</v>
      </c>
    </row>
    <row r="58" spans="1:3" x14ac:dyDescent="0.3">
      <c r="A58" s="29"/>
      <c r="B58" t="s">
        <v>446</v>
      </c>
      <c r="C58" s="119" t="s">
        <v>436</v>
      </c>
    </row>
    <row r="59" spans="1:3" x14ac:dyDescent="0.3">
      <c r="A59" s="29"/>
      <c r="B59" t="s">
        <v>447</v>
      </c>
      <c r="C59" s="119" t="s">
        <v>436</v>
      </c>
    </row>
    <row r="60" spans="1:3" x14ac:dyDescent="0.3">
      <c r="A60" s="29"/>
      <c r="B60" t="s">
        <v>448</v>
      </c>
      <c r="C60" s="119" t="s">
        <v>436</v>
      </c>
    </row>
    <row r="61" spans="1:3" x14ac:dyDescent="0.3">
      <c r="A61" s="29"/>
      <c r="B61" t="s">
        <v>449</v>
      </c>
      <c r="C61" s="119" t="s">
        <v>436</v>
      </c>
    </row>
    <row r="62" spans="1:3" x14ac:dyDescent="0.3">
      <c r="A62" s="29"/>
      <c r="B62" t="s">
        <v>450</v>
      </c>
      <c r="C62" s="119" t="s">
        <v>436</v>
      </c>
    </row>
    <row r="63" spans="1:3" x14ac:dyDescent="0.3">
      <c r="A63" s="29"/>
      <c r="B63" t="s">
        <v>451</v>
      </c>
      <c r="C63" s="119" t="s">
        <v>436</v>
      </c>
    </row>
    <row r="64" spans="1:3" x14ac:dyDescent="0.3">
      <c r="A64" s="29"/>
      <c r="B64" t="s">
        <v>452</v>
      </c>
      <c r="C64" s="119" t="s">
        <v>436</v>
      </c>
    </row>
    <row r="65" spans="1:3" ht="15" thickBot="1" x14ac:dyDescent="0.35">
      <c r="A65" s="32"/>
      <c r="B65" s="120" t="s">
        <v>453</v>
      </c>
      <c r="C65" s="121" t="s">
        <v>436</v>
      </c>
    </row>
    <row r="66" spans="1:3" ht="15" thickBot="1" x14ac:dyDescent="0.35">
      <c r="A66" s="29" t="s">
        <v>418</v>
      </c>
      <c r="B66" t="s">
        <v>454</v>
      </c>
      <c r="C66" s="119" t="s">
        <v>436</v>
      </c>
    </row>
    <row r="67" spans="1:3" x14ac:dyDescent="0.3">
      <c r="A67" s="30" t="s">
        <v>419</v>
      </c>
      <c r="B67" s="31" t="s">
        <v>455</v>
      </c>
      <c r="C67" s="118" t="s">
        <v>436</v>
      </c>
    </row>
    <row r="68" spans="1:3" x14ac:dyDescent="0.3">
      <c r="A68" s="29"/>
      <c r="B68" t="s">
        <v>456</v>
      </c>
      <c r="C68" s="119" t="s">
        <v>436</v>
      </c>
    </row>
    <row r="69" spans="1:3" x14ac:dyDescent="0.3">
      <c r="A69" s="29"/>
      <c r="B69" t="s">
        <v>457</v>
      </c>
      <c r="C69" s="119" t="s">
        <v>436</v>
      </c>
    </row>
    <row r="70" spans="1:3" x14ac:dyDescent="0.3">
      <c r="A70" s="29"/>
      <c r="B70" t="s">
        <v>458</v>
      </c>
      <c r="C70" s="119" t="s">
        <v>436</v>
      </c>
    </row>
    <row r="71" spans="1:3" x14ac:dyDescent="0.3">
      <c r="A71" s="29"/>
      <c r="B71" t="s">
        <v>459</v>
      </c>
      <c r="C71" s="119" t="s">
        <v>436</v>
      </c>
    </row>
    <row r="72" spans="1:3" x14ac:dyDescent="0.3">
      <c r="A72" s="29"/>
      <c r="B72" t="s">
        <v>460</v>
      </c>
      <c r="C72" s="119" t="s">
        <v>436</v>
      </c>
    </row>
    <row r="73" spans="1:3" x14ac:dyDescent="0.3">
      <c r="A73" s="29"/>
      <c r="B73" t="s">
        <v>461</v>
      </c>
      <c r="C73" s="119" t="s">
        <v>436</v>
      </c>
    </row>
    <row r="74" spans="1:3" x14ac:dyDescent="0.3">
      <c r="A74" s="29"/>
      <c r="B74" t="s">
        <v>462</v>
      </c>
      <c r="C74" s="119" t="s">
        <v>436</v>
      </c>
    </row>
    <row r="75" spans="1:3" x14ac:dyDescent="0.3">
      <c r="A75" s="29"/>
      <c r="B75" t="s">
        <v>463</v>
      </c>
      <c r="C75" s="119" t="s">
        <v>436</v>
      </c>
    </row>
    <row r="76" spans="1:3" x14ac:dyDescent="0.3">
      <c r="A76" s="29"/>
      <c r="B76" t="s">
        <v>464</v>
      </c>
      <c r="C76" s="119" t="s">
        <v>436</v>
      </c>
    </row>
    <row r="77" spans="1:3" x14ac:dyDescent="0.3">
      <c r="A77" s="29"/>
      <c r="B77" t="s">
        <v>465</v>
      </c>
      <c r="C77" s="119" t="s">
        <v>436</v>
      </c>
    </row>
    <row r="78" spans="1:3" ht="15" thickBot="1" x14ac:dyDescent="0.35">
      <c r="A78" s="32"/>
      <c r="B78" s="120" t="s">
        <v>466</v>
      </c>
      <c r="C78" s="121" t="s">
        <v>436</v>
      </c>
    </row>
    <row r="79" spans="1:3" x14ac:dyDescent="0.3">
      <c r="A79" s="122" t="s">
        <v>420</v>
      </c>
      <c r="B79" t="s">
        <v>467</v>
      </c>
      <c r="C79" s="119" t="s">
        <v>436</v>
      </c>
    </row>
    <row r="80" spans="1:3" x14ac:dyDescent="0.3">
      <c r="A80" s="123"/>
      <c r="B80" t="s">
        <v>468</v>
      </c>
      <c r="C80" s="119" t="s">
        <v>436</v>
      </c>
    </row>
    <row r="81" spans="1:3" x14ac:dyDescent="0.3">
      <c r="A81" s="123"/>
      <c r="B81" t="s">
        <v>469</v>
      </c>
      <c r="C81" s="119" t="s">
        <v>436</v>
      </c>
    </row>
    <row r="82" spans="1:3" x14ac:dyDescent="0.3">
      <c r="A82" s="123"/>
      <c r="B82" t="s">
        <v>470</v>
      </c>
      <c r="C82" s="119" t="s">
        <v>436</v>
      </c>
    </row>
    <row r="83" spans="1:3" x14ac:dyDescent="0.3">
      <c r="A83" s="123"/>
      <c r="B83" t="s">
        <v>471</v>
      </c>
      <c r="C83" s="119" t="s">
        <v>436</v>
      </c>
    </row>
    <row r="84" spans="1:3" x14ac:dyDescent="0.3">
      <c r="A84" s="122"/>
      <c r="B84" t="s">
        <v>472</v>
      </c>
      <c r="C84" s="119" t="s">
        <v>436</v>
      </c>
    </row>
    <row r="85" spans="1:3" x14ac:dyDescent="0.3">
      <c r="A85" s="122"/>
      <c r="B85" t="s">
        <v>473</v>
      </c>
      <c r="C85" s="119" t="s">
        <v>436</v>
      </c>
    </row>
    <row r="86" spans="1:3" ht="15" thickBot="1" x14ac:dyDescent="0.35">
      <c r="A86" s="123"/>
      <c r="B86" t="s">
        <v>474</v>
      </c>
      <c r="C86" s="119" t="s">
        <v>436</v>
      </c>
    </row>
    <row r="87" spans="1:3" x14ac:dyDescent="0.3">
      <c r="A87" s="30" t="s">
        <v>421</v>
      </c>
      <c r="B87" s="31" t="s">
        <v>475</v>
      </c>
      <c r="C87" s="118" t="s">
        <v>436</v>
      </c>
    </row>
    <row r="88" spans="1:3" x14ac:dyDescent="0.3">
      <c r="A88" s="29"/>
      <c r="B88" t="s">
        <v>476</v>
      </c>
      <c r="C88" s="119" t="s">
        <v>436</v>
      </c>
    </row>
    <row r="89" spans="1:3" x14ac:dyDescent="0.3">
      <c r="A89" s="29"/>
      <c r="B89" t="s">
        <v>477</v>
      </c>
      <c r="C89" s="119" t="s">
        <v>436</v>
      </c>
    </row>
    <row r="90" spans="1:3" x14ac:dyDescent="0.3">
      <c r="A90" s="29"/>
      <c r="B90" t="s">
        <v>478</v>
      </c>
      <c r="C90" s="119" t="s">
        <v>436</v>
      </c>
    </row>
    <row r="91" spans="1:3" x14ac:dyDescent="0.3">
      <c r="A91" s="29"/>
      <c r="B91" t="s">
        <v>479</v>
      </c>
      <c r="C91" s="119" t="s">
        <v>436</v>
      </c>
    </row>
    <row r="92" spans="1:3" ht="15" thickBot="1" x14ac:dyDescent="0.35">
      <c r="A92" s="29"/>
      <c r="B92" t="s">
        <v>480</v>
      </c>
      <c r="C92" s="119" t="s">
        <v>436</v>
      </c>
    </row>
    <row r="93" spans="1:3" x14ac:dyDescent="0.3">
      <c r="A93" s="30" t="s">
        <v>422</v>
      </c>
      <c r="B93" s="31" t="s">
        <v>481</v>
      </c>
      <c r="C93" s="118" t="s">
        <v>436</v>
      </c>
    </row>
    <row r="94" spans="1:3" x14ac:dyDescent="0.3">
      <c r="A94" s="29"/>
      <c r="B94" t="s">
        <v>482</v>
      </c>
      <c r="C94" s="119" t="s">
        <v>436</v>
      </c>
    </row>
    <row r="95" spans="1:3" x14ac:dyDescent="0.3">
      <c r="A95" s="29"/>
      <c r="B95" t="s">
        <v>483</v>
      </c>
      <c r="C95" s="119" t="s">
        <v>436</v>
      </c>
    </row>
    <row r="96" spans="1:3" x14ac:dyDescent="0.3">
      <c r="A96" s="29"/>
      <c r="B96" t="s">
        <v>484</v>
      </c>
      <c r="C96" s="119" t="s">
        <v>436</v>
      </c>
    </row>
    <row r="97" spans="1:3" x14ac:dyDescent="0.3">
      <c r="A97" s="29"/>
      <c r="B97" t="s">
        <v>485</v>
      </c>
      <c r="C97" s="119" t="s">
        <v>436</v>
      </c>
    </row>
    <row r="98" spans="1:3" x14ac:dyDescent="0.3">
      <c r="A98" s="29"/>
      <c r="B98" t="s">
        <v>486</v>
      </c>
      <c r="C98" s="119" t="s">
        <v>436</v>
      </c>
    </row>
    <row r="99" spans="1:3" x14ac:dyDescent="0.3">
      <c r="A99" s="29"/>
      <c r="B99" t="s">
        <v>487</v>
      </c>
      <c r="C99" s="119" t="s">
        <v>436</v>
      </c>
    </row>
    <row r="100" spans="1:3" x14ac:dyDescent="0.3">
      <c r="A100" s="29"/>
      <c r="B100" t="s">
        <v>488</v>
      </c>
      <c r="C100" s="119" t="s">
        <v>436</v>
      </c>
    </row>
    <row r="101" spans="1:3" x14ac:dyDescent="0.3">
      <c r="A101" s="29"/>
      <c r="B101" t="s">
        <v>489</v>
      </c>
      <c r="C101" s="119" t="s">
        <v>436</v>
      </c>
    </row>
    <row r="102" spans="1:3" x14ac:dyDescent="0.3">
      <c r="A102" s="29"/>
      <c r="B102" t="s">
        <v>490</v>
      </c>
      <c r="C102" s="119" t="s">
        <v>436</v>
      </c>
    </row>
    <row r="103" spans="1:3" x14ac:dyDescent="0.3">
      <c r="A103" s="29"/>
      <c r="B103" t="s">
        <v>491</v>
      </c>
      <c r="C103" s="119" t="s">
        <v>436</v>
      </c>
    </row>
    <row r="104" spans="1:3" ht="15" thickBot="1" x14ac:dyDescent="0.35">
      <c r="A104" s="32"/>
      <c r="B104" s="120" t="s">
        <v>492</v>
      </c>
      <c r="C104" s="121" t="s">
        <v>436</v>
      </c>
    </row>
    <row r="105" spans="1:3" x14ac:dyDescent="0.3">
      <c r="A105" s="29" t="s">
        <v>423</v>
      </c>
      <c r="B105" t="s">
        <v>493</v>
      </c>
      <c r="C105" s="119" t="s">
        <v>436</v>
      </c>
    </row>
    <row r="106" spans="1:3" x14ac:dyDescent="0.3">
      <c r="A106" s="29"/>
      <c r="B106" t="s">
        <v>494</v>
      </c>
      <c r="C106" s="119" t="s">
        <v>436</v>
      </c>
    </row>
    <row r="107" spans="1:3" ht="15" thickBot="1" x14ac:dyDescent="0.35">
      <c r="A107" s="29"/>
      <c r="B107" t="s">
        <v>495</v>
      </c>
      <c r="C107" s="119" t="s">
        <v>436</v>
      </c>
    </row>
    <row r="108" spans="1:3" x14ac:dyDescent="0.3">
      <c r="A108" s="30" t="s">
        <v>424</v>
      </c>
      <c r="B108" s="31" t="s">
        <v>496</v>
      </c>
      <c r="C108" s="118" t="s">
        <v>436</v>
      </c>
    </row>
    <row r="109" spans="1:3" ht="15" thickBot="1" x14ac:dyDescent="0.35">
      <c r="A109" s="32"/>
      <c r="B109" s="120" t="s">
        <v>497</v>
      </c>
      <c r="C109" s="121" t="s">
        <v>436</v>
      </c>
    </row>
  </sheetData>
  <sortState xmlns:xlrd2="http://schemas.microsoft.com/office/spreadsheetml/2017/richdata2" ref="F51:I97">
    <sortCondition ref="F51:F97"/>
    <sortCondition ref="I51:I97"/>
  </sortState>
  <mergeCells count="22">
    <mergeCell ref="I26:I28"/>
    <mergeCell ref="J26:J28"/>
    <mergeCell ref="A27:A28"/>
    <mergeCell ref="B27:B28"/>
    <mergeCell ref="C27:C28"/>
    <mergeCell ref="D27:D28"/>
    <mergeCell ref="F27:F28"/>
    <mergeCell ref="G27:G28"/>
    <mergeCell ref="B26:E26"/>
    <mergeCell ref="F26:G26"/>
    <mergeCell ref="H26:H28"/>
    <mergeCell ref="A7:A8"/>
    <mergeCell ref="B7:B8"/>
    <mergeCell ref="C7:C8"/>
    <mergeCell ref="D7:D8"/>
    <mergeCell ref="F7:F8"/>
    <mergeCell ref="B6:E6"/>
    <mergeCell ref="F6:G6"/>
    <mergeCell ref="H6:H8"/>
    <mergeCell ref="I6:I8"/>
    <mergeCell ref="J6:J8"/>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topLeftCell="A10" workbookViewId="0">
      <selection activeCell="A12" sqref="A12:XFD12"/>
    </sheetView>
  </sheetViews>
  <sheetFormatPr defaultRowHeight="14.4" x14ac:dyDescent="0.3"/>
  <sheetData>
    <row r="1" spans="1:1" x14ac:dyDescent="0.3">
      <c r="A1" t="s">
        <v>498</v>
      </c>
    </row>
    <row r="2" spans="1:1" x14ac:dyDescent="0.3">
      <c r="A2" t="s">
        <v>499</v>
      </c>
    </row>
    <row r="3" spans="1:1" x14ac:dyDescent="0.3">
      <c r="A3" t="s">
        <v>500</v>
      </c>
    </row>
    <row r="4" spans="1:1" x14ac:dyDescent="0.3">
      <c r="A4" t="s">
        <v>501</v>
      </c>
    </row>
    <row r="5" spans="1:1" x14ac:dyDescent="0.3">
      <c r="A5" t="s">
        <v>502</v>
      </c>
    </row>
    <row r="6" spans="1:1" x14ac:dyDescent="0.3">
      <c r="A6" t="s">
        <v>503</v>
      </c>
    </row>
    <row r="7" spans="1:1" s="26" customFormat="1" x14ac:dyDescent="0.3">
      <c r="A7" s="26" t="s">
        <v>504</v>
      </c>
    </row>
    <row r="8" spans="1:1" s="26" customFormat="1" x14ac:dyDescent="0.3">
      <c r="A8" s="26" t="s">
        <v>505</v>
      </c>
    </row>
    <row r="9" spans="1:1" x14ac:dyDescent="0.3">
      <c r="A9" t="s">
        <v>506</v>
      </c>
    </row>
    <row r="10" spans="1:1" x14ac:dyDescent="0.3">
      <c r="A10" t="s">
        <v>507</v>
      </c>
    </row>
    <row r="11" spans="1:1" x14ac:dyDescent="0.3">
      <c r="A11" t="s">
        <v>508</v>
      </c>
    </row>
    <row r="12" spans="1:1" x14ac:dyDescent="0.3">
      <c r="A12" t="s">
        <v>509</v>
      </c>
    </row>
    <row r="13" spans="1:1" x14ac:dyDescent="0.3">
      <c r="A13" t="s">
        <v>510</v>
      </c>
    </row>
    <row r="14" spans="1:1" x14ac:dyDescent="0.3">
      <c r="A14" t="s">
        <v>511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6D648-B69C-4F68-A06F-4858305EF0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74A0A2A-E1CD-4E5A-BE99-2D7825F9DA0B}"/>
</file>

<file path=customXml/itemProps3.xml><?xml version="1.0" encoding="utf-8"?>
<ds:datastoreItem xmlns:ds="http://schemas.openxmlformats.org/officeDocument/2006/customXml" ds:itemID="{709FD354-3B43-49C4-B503-D3460828B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