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24" documentId="13_ncr:1_{77C7C200-1A10-4AFF-9C00-93C7C89237CA}" xr6:coauthVersionLast="47" xr6:coauthVersionMax="47" xr10:uidLastSave="{376067E2-FAC0-4AAF-8837-A4CD2A417643}"/>
  <bookViews>
    <workbookView xWindow="3840" yWindow="3840" windowWidth="17280" windowHeight="8820" xr2:uid="{00000000-000D-0000-FFFF-FFFF00000000}"/>
  </bookViews>
  <sheets>
    <sheet name="Generell input" sheetId="1" r:id="rId1"/>
    <sheet name="Tiltaksanalyse" sheetId="5" r:id="rId2"/>
    <sheet name="Effektanalyse" sheetId="6" r:id="rId3"/>
    <sheet name="GIS-tabeller" sheetId="3" r:id="rId4"/>
    <sheet name="Referanser" sheetId="4" r:id="rId5"/>
  </sheets>
  <definedNames>
    <definedName name="_Toc514068790" localSheetId="1">Tiltaksanalyse!#REF!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5" l="1"/>
  <c r="G31" i="5"/>
  <c r="H30" i="5"/>
  <c r="F47" i="3"/>
  <c r="I47" i="3" l="1"/>
  <c r="H47" i="3"/>
  <c r="G47" i="3"/>
  <c r="E47" i="3"/>
  <c r="D47" i="3"/>
  <c r="C47" i="3"/>
  <c r="B47" i="3"/>
  <c r="I23" i="3"/>
  <c r="H23" i="3"/>
  <c r="G23" i="3"/>
  <c r="F23" i="3"/>
  <c r="E23" i="3"/>
  <c r="D23" i="3"/>
  <c r="C23" i="3"/>
  <c r="B23" i="3"/>
  <c r="J9" i="5" l="1"/>
  <c r="H9"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Dag-Inge Øien</author>
  </authors>
  <commentList>
    <comment ref="K1" authorId="0" shapeId="0" xr:uid="{44EEA346-8A1D-4A98-B76C-86E66D3ADC3F}">
      <text>
        <r>
          <rPr>
            <b/>
            <sz val="9"/>
            <color indexed="81"/>
            <rFont val="Tahoma"/>
            <family val="2"/>
          </rPr>
          <t>Dag-Inge Øien:</t>
        </r>
        <r>
          <rPr>
            <sz val="9"/>
            <color indexed="81"/>
            <rFont val="Tahoma"/>
            <family val="2"/>
          </rPr>
          <t xml:space="preserve">
Vi følger gammel inndeling i fylker og kommuner fra før 2019.</t>
        </r>
      </text>
    </comment>
  </commentList>
</comments>
</file>

<file path=xl/sharedStrings.xml><?xml version="1.0" encoding="utf-8"?>
<sst xmlns="http://schemas.openxmlformats.org/spreadsheetml/2006/main" count="1025" uniqueCount="515">
  <si>
    <t>Elektronisk tabell Trua natur - naturtyper</t>
  </si>
  <si>
    <t>Tittel</t>
  </si>
  <si>
    <t>Naturtype: Terrengdekkende myr</t>
  </si>
  <si>
    <t>Hva</t>
  </si>
  <si>
    <t>Presisering/betydning</t>
  </si>
  <si>
    <t>Fyll inn</t>
  </si>
  <si>
    <t>Kunnskapshull/Usikkerhet</t>
  </si>
  <si>
    <t>Fritekst ekspert</t>
  </si>
  <si>
    <t>Vurdert av</t>
  </si>
  <si>
    <t>Navn, institusjon</t>
  </si>
  <si>
    <t>Dag-Inge Øien og Anders Lyngstad, NTNU Vitenskapsmuseet</t>
  </si>
  <si>
    <t>Tid for vurdering</t>
  </si>
  <si>
    <t>måned 2022</t>
  </si>
  <si>
    <t>Februar</t>
  </si>
  <si>
    <t>Norsk navn</t>
  </si>
  <si>
    <t>Følg Artsdatabankens navn i Rødlista for naturtyper 2018</t>
  </si>
  <si>
    <t>Terrengdekkende myr</t>
  </si>
  <si>
    <t>Om naturtypen</t>
  </si>
  <si>
    <t>Maks 3 setninger som beskriver naturtypen</t>
  </si>
  <si>
    <t xml:space="preserve">Terrengdekkende myr er dominert av nedbørsmyr, som dekker landskapet som et teppe. Torva er grunn og sterkt omdannet fra topp til bunn i torvsøylen. Partier med jordvannsmyr inngår vanlig, i erosjonskanaler, forsenkninger og langs kanten av fastmarksøyer. </t>
  </si>
  <si>
    <t>Økologi</t>
  </si>
  <si>
    <t xml:space="preserve">Naturtypens økologiske egenskaper. </t>
  </si>
  <si>
    <t xml:space="preserve">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planteslekta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
Terrengdekkende myr (3TO-TE) forekommer i oseaniske områder og dekker terrenget som et teppe (også kalt teppemyr). Overflatetorva er i hovedsak ombrogen (får all  mineralnæring fra nedbøren) og dominert av nedbørsmyrvegetasjon. Torva er ofte tynn og sterkt omdannet. Vatnet renner lett av, og torva på terrengdekkende tørker jevnlig ut slik at luft kommer til. Dette bidrar til at organisk materiale brytes ned, slik at torva blir sterkt omdannet. Myrtypen finnes ofte i veksling med atlantisk høgmyr, bakkemyr og planmyr, uten skarpe grenser mellom typene. </t>
  </si>
  <si>
    <t>Vi vet for lite om utbredelse og økologiske forhold på myrer i Nord-Norge. Det er blant annet uklart hvor langt nord det finnes terrengdekkende myr, og andre typer kystnedbørsmyr tilsvarende som i  Sør-Norge. Det bør gjennomføres undersøkelser i Nord-Norge for å se hvor og når nedbørmyrene i denne regionen har oppstått og hvordan de har utviklet seg, og vi vil da kunne avgjøre om de er av samme type som i Sør-Norge.</t>
  </si>
  <si>
    <t>God tilstand</t>
  </si>
  <si>
    <t xml:space="preserve">Beskriv hva som karakteriserer en god tilstand for naturtypen </t>
  </si>
  <si>
    <t>Av de sju kriteriene/variablene som beskriver god økologisk tilstand i "Fagsystem for fastsetting av god økologisk tilstand" er 1) primærproduksjon, 3) Funksjonelle grupper, 4) Funksjonelt viktige arter og biofysiske systemer og 7) Abiotiske forhold, viktigst på myr. Dette henger sammen med at hydrologien må være helt intakt for å si at det er "god økologisk tilstand" på myr (Lyngstad et al. 2017).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</si>
  <si>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 xml:space="preserve">Avgrensning etter NiN 2.0 </t>
  </si>
  <si>
    <t>Følg  inndeling i natursystem eller landform (f.eks. torvmarksform) i NiN 2.0</t>
  </si>
  <si>
    <t>3TO-TE Terrengdekkende myr</t>
  </si>
  <si>
    <t>Avgrensning som forvaltningsenhet</t>
  </si>
  <si>
    <t>Gi en anbefaling om naturtypens avgrensning som hensiktsmessig forvaltningsenhet, beskrevet ved hjelp av NiN 2.0</t>
  </si>
  <si>
    <t>I forvaltningssammenheng er det torvmarksform (= myrmassiv; hydromorfologiske enheter) eller myrkompleks som er de mest relevante forvaltningsenhetene. I NiN 2 er imidlertid kompleksnivået ikke ferdig utviklet. Inngrep i hydrologi er den viktigste påvirkningsfaktoren i myr, og dette påvirker på skalaen myrmassiv. Hovedtyper eller grunntyper forekommer ofte i finskala mosaikk, og vil være uegnet som forvaltningsenheter. Det er vanskelig å avgrense Terrengdekkende myr mot andre myrtyper, spesielt Atlantisk høgmyr og Planmyr (i sterkt og klart oseanisk bioklimatiske seksjon). Det vil derfor i forvaltningssammenheng være hensiktsmessig å forvalte disse typene samlet under betegnelsen kystnedbørsmyr eller oseanisk nedbørsmyr. I denne kategorien inngår også kanthøgmyr (Moen et al. 2011).</t>
  </si>
  <si>
    <t>Avgrensning mot naturtyper etter Miljødirektoratets instruks</t>
  </si>
  <si>
    <t>Følg definisjonen av naturtypen i siste instruks</t>
  </si>
  <si>
    <t>E7 Terrengdekkende myr</t>
  </si>
  <si>
    <t>Avgrensning mot kunnskapsgrunnlag 2018</t>
  </si>
  <si>
    <t>Deler av Kystnedbørsmyr</t>
  </si>
  <si>
    <t>Tid for rødlistevurdering</t>
  </si>
  <si>
    <t>2018</t>
  </si>
  <si>
    <t>Rødlistestatus forkortelse 2018</t>
  </si>
  <si>
    <t>CR; EN; VU; NT</t>
  </si>
  <si>
    <t>VU</t>
  </si>
  <si>
    <t>Rødlistestatus 2018</t>
  </si>
  <si>
    <t>kritisk truet; sterkt truet; sårbar; nær truet</t>
  </si>
  <si>
    <t>Sårbar</t>
  </si>
  <si>
    <t>Kriterier 2018</t>
  </si>
  <si>
    <t>Kolonne D  i Naturtyper rødlisteinformasjon, eks. C2b</t>
  </si>
  <si>
    <t>A, C2a, C2b</t>
  </si>
  <si>
    <t>Andel av nordisk forekomst</t>
  </si>
  <si>
    <t>Kun hvis dette er mulig</t>
  </si>
  <si>
    <t>Terrengdekkende myr innenfor de nordiske landene er kjent bare fra Norge. Vi kan anta med stor grad av sikkerhet at forekomsten i Norge utgjør nærmere 100 % av forekomsten i Norden.</t>
  </si>
  <si>
    <t>Andel av europeisk forekomst</t>
  </si>
  <si>
    <t xml:space="preserve">
Det angis arealtall for EU samt noen land i tillegg i den europeiske rødlista for naturtyper, men tallene for Norge er misvisende, og det kan også være tilfelle for andre land. Terrengdekkende myr er vanlig i Irland og nordvest i Storbritannia, og finnes også i Bretagne i Frankrike, samt nordvest i Spania. Norges andel utgjør klart mindre enn 50 %, men utover det er det svært vanskelig å gi et mer nøyaktig estimat. Viktigere enn Norges andel av europeisk forekomst er at vi antakelig er det eneste landet i Europa med forekomster av intakt, og lite påvirka Terrengdekkende myr.</t>
  </si>
  <si>
    <t>Antall forekomster NiN</t>
  </si>
  <si>
    <t>Naturtyper - Miljødirektoratets instruks. Se tabell i arket "GIS-tabeller". Spesifiser: dekker arealet kun naturtypen, eller andre naturtyper også?</t>
  </si>
  <si>
    <t>91</t>
  </si>
  <si>
    <t>Data fra Naturbase, datasettet "Naturtyper - Miljødirektoratets instruks" med registreringer fra 2018-2021. Mange av disse forekomstene (polygonene) er små, spesielt i Ålesund, Smøla, Hustadvika og Frøya der over halvparten av de registrerte forekomstene ligger. Disse er ofte fragmenter av ikke lenger intakte myrmassiv eller myrkompleks. I noen forekomster dekker typen bare deler, og både Atlantisk høgmyr, bakkemyr og planmyr kan inngå.
Data fra NiN-kartlegginger ser ut til å være av svært variabel kvalitet, og der det flere steder er sterk tvil om riktig torvmarksform er angitt. Vi har "godkjent" 93 forekomster, og da har vi ikke kvalitetssikret alle lokalitetene fra kommunene nevnt over, men antatt at dette er noenlunde riktig siden Terrengdekkende myr er kjent i disse områdene fra tidligerer. Mange av forekomstene ville i andre sammenhenger dessuten blitt vurdert som deler av samme lokalitet (myrkompleks) (se over). Antallet reelle myrlokaliteter med Terrengdekkende myr er derfor betydelig lavere, sannsynligvis bare noen titalls.</t>
  </si>
  <si>
    <t>Antall forekomster Naturbase</t>
  </si>
  <si>
    <t>Naturtyper - DN-håndbok 13. Se tabell i arket "GIS-tabeller". Spesifiser: dekker arealet kun naturtypen, eller andre naturtyper også?</t>
  </si>
  <si>
    <t>96</t>
  </si>
  <si>
    <t>Data fra registreringene av naturtyper etter DN-håndbok 13 er arbeidskrevende og vanskelig å benytte fordi kvaliteten på beskrivelsene varierer, og kategoriene i håndboka er ikke nødvendigvis sammenfallende med enheter fra annen klassifisering. Vi gjennomførte i 2012 en vurdering av 1750 naturtypelokaliteter (myrlokaliteter) med tanke på å fastslå hvilke myrer som faktisk er henholdsvis typisk høgmyr og ulike typer oseanisk nedbørmyr (vedlegg 3 i Lyngstad et al. 2012). Basert på denne gjennomgangen og en gjennomgang av de registreringene  som har kommet til etterpå, har vi kommet fram til at totalt 96 lokaliteter inneholder terrengdekkende myr. Av disse overlapper 38 med Myrbaselokaliteter, slik at antallet lokaliteter i dette materialet som kommer i tillegg til Myrbaselokalitetene er 58.</t>
  </si>
  <si>
    <t>Antall forekomster andre kilder</t>
  </si>
  <si>
    <t>F. eks. Myrbase</t>
  </si>
  <si>
    <t>144</t>
  </si>
  <si>
    <t>Myrbasen er bygd opp med data fra kartlegginger av myr i Sør-Norge i forbindelse med landsplan for myrreservater (1969-85). I Myrbase er det bl.a. angitt informasjon om myrmassiv, og det gir grunnlag for å enkelt hente ut informasjon om lokaliteter med terrengdekkende myr. Kvaliteten på datamaterialet er god, og med relativt lite sprik. Usikkerheten er først og fremst knyttet til klassifisering av overgangsformer mellom Terrengdekkende myr, Bakkemyr og Planmyr. Lokalitetene i Myrbase består av myrlokaliteter større enn 10 daa som inneholder Terrengdekkende myr.</t>
  </si>
  <si>
    <t>Geografiske mangler</t>
  </si>
  <si>
    <t>Angi hvor stor prosentandel av potensielle forekomster som er kartlagt. Se også presisering i manual.</t>
  </si>
  <si>
    <t>50 %</t>
  </si>
  <si>
    <t>Naturtypen er ikke systematisk kartlagt, og spesielt er det kunnskapshull i Nord-Norge (jf. utbredelseskart), og det er usikkert hvor langt nord typen forekommer.  De nordligste terrengdekkende myrene som er godt beskrevet ligger på Andøya i Nordland.</t>
  </si>
  <si>
    <t>Vi vet nok om utbredelsen til å si at naturtypen er relevant for alle kystfylkene fra og med Rogaland til Nordland, trolig er også Agder og Troms relevant. Det går an å lage ei liste over kommuner der typen er kjent, men mørketallene er store.
Det vil være en stor utfordring å kartlegge typen ved hjelp av fjernmåling. Det vil være mulig å identifisere velutvikla forekomster av typen ved hjelp av tolking av flyfotyo i 3D med støtte fra LiDAR-data, men dette er tidkrevende. Det vil dessuten være svært vanskelig å avgrense typen, både mot andre myrtyper men også mot fastmark (f.eks. lynghei) da det er gradvise overganger. For å identifisere typen kun ut fra fjernmåling vil det kreves teknikker som kan måle torvdybde, det vil si en form for georadar. Så langt vi kjenner er dette mulig å gjøre i dag, men det er metodiske utfordringer, og vil være svært ressurskrevende.</t>
  </si>
  <si>
    <t>Naturtypens reelle areal</t>
  </si>
  <si>
    <t xml:space="preserve">Kolonne I i Naturtyper rødlisteinformasjon. Suppler med fritekst basert på vurderingene i de to raden over. </t>
  </si>
  <si>
    <t>450 (150-1500) km²</t>
  </si>
  <si>
    <r>
      <t>Under rødlistevurderingen i 2018 ble arealet estimert ut fra kjent antall lokaliteter i Myrbase, samt evaluering av areal og antall avdekt gjennom naturtypekartlegging (Blindheim et al. 2011).  Kjent areal ble satt til 150 km², med et mørketall på 10. Det betyr at man anså at ca. 10 % av potensielt areal for typen var kjent (kartlagt). Lyngstad et al. (2016) anslo arealet til 450 km</t>
    </r>
    <r>
      <rPr>
        <vertAlign val="superscript"/>
        <sz val="11"/>
        <rFont val="Calibri"/>
        <family val="2"/>
        <scheme val="minor"/>
      </rPr>
      <t>2</t>
    </r>
    <r>
      <rPr>
        <sz val="11"/>
        <rFont val="Calibri"/>
        <family val="2"/>
        <scheme val="minor"/>
      </rPr>
      <t>. 
Per november 2021 utgjør registrerte lokaliteter med terrengdekkende myr om lag 287 km², men mange lokaliteter inneholder også Atlantisk høgmyr og det reelle arealet av Terrengdekkende myr er derfor mye mindre enn det som er oppgitt. Dessuten utgjør lokaliteten på Andøya over 1/3 av det registrerte arealet. Avgrensingen av denne er grov og omfatter svært mye areal som er andre myrtyper eller fastmark. Også arealet av terrengdekkende myr i Myrbase er omtrentlig, både fordi arealet ikke er nøyaktig angitt og fordi lokalitetene ofte inneholder flere myrtyper. Derfor er det også vanskelig å angi hvor stort areal som overlapper mellom DNhb-13-lokalitetene og Myrbase-lokalitetene. Det reelle arealet for det som er registrert som terrengdekkende myr i Norge er trolig under 200 km² (ca 40 % av potensielt areal).</t>
    </r>
  </si>
  <si>
    <t>Økosystemtjenester</t>
  </si>
  <si>
    <t>Se presisering i manual</t>
  </si>
  <si>
    <t xml:space="preserve">Støttende: Artsmangfold; jordoppbygging; næringsomsetning (alle er bærekraftige).
Forsynende: Ville planter og bær (bærekraftig); torv til ulike formål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
</t>
  </si>
  <si>
    <t>Dårlig kjent</t>
  </si>
  <si>
    <t>Naturtypens betydning for pollinatorer: Typen har generelt få insektpollinerte planter, men lokalitetene kan ha mye tuevegetasjon der røsslyng er en vanlig art, og den kan være viktig for humler og bier.
Naturtypens betydning for karbonbinding: Myr er den hovednaturtypen som lagrer mest karbon per arealenhet (høgest "karbontetthet"), og myr i Norge lagrer totalt et sted mellom 1 og 2 Gt totalt (Øien &amp; Fandrem 2021). Terrengdekkende myr har vanligvis grunn torv, og er derfor ikke den myrtypen som lagrer mest karbon per areal, men typen er likevel viktig da den kan dekke store arealer .</t>
  </si>
  <si>
    <t>Samfunnsøkonomisk verdi</t>
  </si>
  <si>
    <t>Beskrives med ord</t>
  </si>
  <si>
    <t>Terrengdekkende myr er resultatet av gunstige forhold for torvakkumulering, utvikling og vekst hos myr over flere tusen år. Typen er viktig for opptak og langsiktig lagring av karbon. Inngrep i hydrologien på myr og torvmark gir store klimagassutslipp, og for Norge dreier det seg anslagsvis om utslipp tilsvarende ca. 10 % av våre årlige utslipp (Joosten et al. 2015). Blant de andre naturgodene fra Terrengdekkende myr er særlig regulering av vasskvalitet potensielt viktig, men også det at de ofte står igjen som "øyer" av natur i et landskap som ellers er preget av inngrep og menneskelig aktivitet. Det kan gi grunnlag for dyreliv (fugl og annen fauna) som ellers ville ha forsvunnet fra et område.</t>
  </si>
  <si>
    <t>Trua arter og artsmangfold</t>
  </si>
  <si>
    <t xml:space="preserve">Oppgi forekomst av trua arter (listes opp arter adskilt med ; hvis mulig). Beskriv artsmangfoldet i kolonnen for fritekst.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</si>
  <si>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</si>
  <si>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</si>
  <si>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</si>
  <si>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</si>
  <si>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</si>
  <si>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</si>
  <si>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</si>
  <si>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</si>
  <si>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</si>
  <si>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 xml:space="preserve">Påvirkning på habitat &gt; Landbruk &gt; Jordbruk </t>
  </si>
  <si>
    <t>Oppdyrking</t>
  </si>
  <si>
    <t>Pågående</t>
  </si>
  <si>
    <t>Minoriteten av forekomstarealet påvirkes (&lt; 50 %)</t>
  </si>
  <si>
    <t>Langsom, men signifikant, reduksjon (&lt; 20 % over 10 år)</t>
  </si>
  <si>
    <t>Påvirkningsfaktor 2</t>
  </si>
  <si>
    <t>Drenering (grøfting)</t>
  </si>
  <si>
    <t xml:space="preserve"> Grøfting, hovedsakelig til oppdyrking. Avtorving for produksjon av strøtorv. Nedbygging til vindkraftutbygging, veger, boligbygging, industri og annen infrastruktur i sentrale strøk.</t>
  </si>
  <si>
    <t>Påvirkningsfaktor 3</t>
  </si>
  <si>
    <t>Påvirkning på habitat &gt; Landbruk &gt; Jordbruk</t>
  </si>
  <si>
    <t>Torvbryting</t>
  </si>
  <si>
    <t>Påvirkningsfaktor 4</t>
  </si>
  <si>
    <t>Påvirkning på habitat &gt; Landbruk &gt; Skogbruk/avvirkning</t>
  </si>
  <si>
    <t>Gjødsling</t>
  </si>
  <si>
    <t>Ubetydelig/ingen nedgang</t>
  </si>
  <si>
    <t>Påvirkningsfaktor 5</t>
  </si>
  <si>
    <t>Skogsbilveger og kjørespor etter skogsmaskiner (den direkte effekten av inngrepet)</t>
  </si>
  <si>
    <t>Påvirkningsfaktor 6</t>
  </si>
  <si>
    <t>Påvirkning på habitat &gt; Landbruk &gt; Skogreising/treplantasjer</t>
  </si>
  <si>
    <t xml:space="preserve"> Skogplanting</t>
  </si>
  <si>
    <t>Opphørt (kan inntreffe igjen)</t>
  </si>
  <si>
    <t>Påvirkningsfaktor 7</t>
  </si>
  <si>
    <t xml:space="preserve">Påvirkning på habitat &gt; Landbruk &gt; Skogreising/treplantasjer </t>
  </si>
  <si>
    <t>Grøfting og grøfterens (f.eks. myr og sumpskog)</t>
  </si>
  <si>
    <t>Påvirkningsfaktor 8</t>
  </si>
  <si>
    <t>Påvirkning på habitat &gt; Habitatpåvirkning på ikke landbruksarealer (terrestrisk)&gt; Utbygging/utvinning</t>
  </si>
  <si>
    <t xml:space="preserve"> Infrastruktur (veier, broer, flyplasser mm.)</t>
  </si>
  <si>
    <t>Påvirkningsfaktor 9</t>
  </si>
  <si>
    <t>Påvirkning på habitat &gt; Habitatpåvirkning på ikke landbruksarealer (terrestrisk) &gt; Utbygging/utvinning</t>
  </si>
  <si>
    <t>Industri/næringsutbygging</t>
  </si>
  <si>
    <t>Påvirkningsfaktor 10</t>
  </si>
  <si>
    <t>Boligbebyggelse/boligutbygging</t>
  </si>
  <si>
    <t>Påvirkningsfaktor 11</t>
  </si>
  <si>
    <t>Kraftledninger</t>
  </si>
  <si>
    <t>Påvirkningsfaktor 12</t>
  </si>
  <si>
    <t>Vindkraftutbygging</t>
  </si>
  <si>
    <t>Samspill mellom påvirkningsfaktorer</t>
  </si>
  <si>
    <t>Grøfting blir som oftest gjort med tanke på oppdyrking. Nedbygging av jordbruksareal sammen med ønske om å ikke redusere totalt jordbruksareal, gir økt oppdyrkingspress for myr.</t>
  </si>
  <si>
    <t xml:space="preserve">Ned ett nivå på Rødlista fra dagens kategori. For alternative hovedmål, se manual.  </t>
  </si>
  <si>
    <t>Hovedmål (rødlistestatus 2035)</t>
  </si>
  <si>
    <t>Rødlistestatus forkortelse</t>
  </si>
  <si>
    <t>Nær truet</t>
  </si>
  <si>
    <t>NT</t>
  </si>
  <si>
    <t>Etter kriterium A betyr dette at reduksjonen i totalareal må være &lt;30 % de siste 50 år, de neste 50 år eller i en 50 årsperiode som omfatter både fortid, nåtid og fremtid.
Etter kriterium C2 betyr dette at enten må andelen av totalarealet som er forringet eller graden av forringelse gå fra 50-80 % til 30-50 % de neste 50 år eller i en 50 årsperiode som omfatter både fortid, nåtid og fremtid, samtidig som henholdsvis graden av  forringelse eller andelen av totalarealet som er forringet ikke øker.</t>
  </si>
  <si>
    <t>Delmål</t>
  </si>
  <si>
    <t>Mål for naturtypen</t>
  </si>
  <si>
    <t>Naturtype-egenskap</t>
  </si>
  <si>
    <t>Målsetting per 2035 (hva må til)</t>
  </si>
  <si>
    <t>Nullalternativ per 2035</t>
  </si>
  <si>
    <t>Delmål 1</t>
  </si>
  <si>
    <t>Andelen av totalareal forringet</t>
  </si>
  <si>
    <t>Andelen av totalarealet som er forringet må være &lt;50 % samtidig som graden av forringelse ikke øker.</t>
  </si>
  <si>
    <t>Kriteriet ble anvendt i 2018, og vil være relevant også for 2035. Kunnskapen er mangelfull, men forringelsen av areal forventes ikke å avta framover (delvis på grunn av endringsgjeld), og andelen forringet vil være over 50 % også i 2035. Man kan heller ikke se bort fra at graden av abiotisk forringelse kan øke til &gt;80 % i 2035 og naturtypen bli kritisk truet.</t>
  </si>
  <si>
    <t>For å vurdere dette er det nødvendig å definere hva som kreves for å si at et areal med terrengdekkende myr er forringet. Vi mener dette inntreffer når hydrologien er påvirket, enten gjennom torvtekt eller drenering, eller ved at arealet av den opprinnelige myra er redusert som følge av oppdyrking eller nedbygging. For myr er imidlertid endringsgjeld i samband med drenering en kompliserende faktor; den endelige effekten viser seg ikke før lang tid etter inngrepet skjedde. I praksis vil det derfor være slik at graden av forringelse på ei påvirka myr vil øke over tid selv uten nye inngrep, hvis ikke mottiltak settes inn.</t>
  </si>
  <si>
    <t>Delmål 2</t>
  </si>
  <si>
    <t>Graden av forringelse</t>
  </si>
  <si>
    <t>Graden av forringelse må være &lt;50 % samtidig som andelen totalareal som er forringet ikke øker.</t>
  </si>
  <si>
    <t>Kriteriet ble anvendt i 2018, og vil være relevant også for 2035. Kunnskapen er mangelfull, men graden av forringelse forventes ikke å avta framover, og vil være over 50 % også i 2035. Man kan heller ikke se bort fra at den vil øke til &gt;80 % i 2035 og naturtypen bli kritisk truet.</t>
  </si>
  <si>
    <t>Se over</t>
  </si>
  <si>
    <t>Delmål 3</t>
  </si>
  <si>
    <t>Reduksjon i totalareal</t>
  </si>
  <si>
    <t>Reduksjonen i totalareal må være &lt;30 % de siste 50 år, de neste 50 år eller i en 50 årsperiode som omfatter både fortid, nåtid og fremtid.</t>
  </si>
  <si>
    <t>Kriteriet ble anvendt i 2018, og vil være relevant også for 2035. Kunnskapen er mangelfull, men reduksjonen i totalareal forventes ikke å avta framover, og vil være over 30 % også i 2035.</t>
  </si>
  <si>
    <t>Estimat basert på rødlista</t>
  </si>
  <si>
    <t>Tid til naturtypen utgår/endrer status uten tiltak</t>
  </si>
  <si>
    <t>Usikkerhet</t>
  </si>
  <si>
    <t>EN innen 2035</t>
  </si>
  <si>
    <t>2020-2050</t>
  </si>
  <si>
    <t>Andel forringet areal kan forventes å være over 50 % også i 2035, og graden av forringelse vil sannsynligvis ha økt, og det er ikke usannsynlig at den kan ha økt til &gt;80 % for siste 50-årsperiode (som da vil være 1985-2035). Etter kriterium C2 vil dette gi kategori EN. Dette er en antakelse basert på at det er en betydelig endringsgjeld i myrer som allerede er utsatt for drenering. Forringelsen i mange myrer vil derfor øke over tid hvis ikke mottiltak settes inn, og det er stor sannsynlighet for at dette vil skje for terrengdekkende myr. Det mangler konkrete data på dette for denne myrtypen, og vi støtter oss til data for typisk høgmyr (konsentrisk, eksentrisk og platåhømyr). Her antar vi at situasjonen og utviklingen for de to typene er sammenlignbar, men med noen ulikheter. Terrengdekkende myr er mer utsatt for vindkraftutbygging, og er mer påvirket av langtransportert nitrogenforurensing enn typisk høgmyr. Begge typene er svært utsatt for torvtekt, (annen) nedbygging, oppdyrking og drenering, kanskje er terrengdekkende myr noe mer utsatt for oppdyrking.</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</si>
  <si>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</si>
  <si>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</si>
  <si>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</si>
  <si>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</si>
  <si>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</si>
  <si>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</si>
  <si>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</si>
  <si>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</si>
  <si>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</si>
  <si>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</si>
  <si>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</si>
  <si>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</si>
  <si>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</si>
  <si>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</si>
  <si>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</si>
  <si>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</si>
  <si>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</si>
  <si>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</si>
  <si>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</si>
  <si>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</si>
  <si>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</si>
  <si>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</si>
  <si>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Hydrologisk restaurering</t>
  </si>
  <si>
    <t>Avdempende</t>
  </si>
  <si>
    <t>Restaurering av myr</t>
  </si>
  <si>
    <t>1 og 3: Torvbryting, drenering (grøfting)</t>
  </si>
  <si>
    <t>For å oppnå en forbedring av rødlistevurdering til NT i 2035 må enten andelen areal som er forringet gå fra 50-80 % til 30-50 % samtidig som graden av abiotisk forringelse ikke øker, eller graden av abiotisk forringelse må reduseres tilsvarende uten at andelen areal som er forringet øker. Vi anslår at dette vil kreve restaureringstiltak på minimum 20 % av arealet med terrengdekkende myr noe som ut fra arealestimatet i Lyngstad et al. (2016) (450 km²) tilsvarer 90 km².
Det betyr at tilstanden for om lag 7 km² terrengdekkende myr må bedres per år, og en god del av dette innebærer restaurering.  Det er de største myrene som har høgest verdi, bl.a. fordi de har helt andre muligheter til å fortsatt kunne utvikles i tid og rom enn små myrer. Hvis det skjer inngrep i lokaliteter som har liten grad av forringelse i dag, vil arealet som må restaureres måtte øke tilsvarende som arealet som påvirkes av nye inngrep.</t>
  </si>
  <si>
    <r>
      <t>5,3 km</t>
    </r>
    <r>
      <rPr>
        <vertAlign val="superscript"/>
        <sz val="11"/>
        <rFont val="Calibri"/>
        <family val="2"/>
        <scheme val="minor"/>
      </rPr>
      <t>2</t>
    </r>
    <r>
      <rPr>
        <sz val="11"/>
        <rFont val="Calibri"/>
        <family val="2"/>
        <scheme val="minor"/>
      </rPr>
      <t xml:space="preserve"> restaureres per år</t>
    </r>
  </si>
  <si>
    <t>Gravemaskin med lågt marktrykk</t>
  </si>
  <si>
    <t xml:space="preserve">For hver lokalitet må det utarbeides en restaureringsplan fordi den konkrete utformingen av restaureringstiltak må tilpasses (er avhengig av) bl.a. helning, grøftetetthet, grøftedybde, grøftealder, eventuell gjengroing/oppslag av kratt og trær, grad av erosjon av torv. Ved restaurering av myrmassiver der deler er helt endret (eks. oppdyrka) vil det også være nødvendig å ta hensyn til dette. </t>
  </si>
  <si>
    <t>Svært sikker (75-100%)</t>
  </si>
  <si>
    <t>Så langt har restaurering stort sett foregått i verneområder, og vern sammen med restaurering anser vi som effektivt og sikkert med tanke på å oppnå målsettingen om bedret rødlistestatus.</t>
  </si>
  <si>
    <t>+</t>
  </si>
  <si>
    <t>Ganske usikker (25-50%)</t>
  </si>
  <si>
    <t>Tiltak 2</t>
  </si>
  <si>
    <t>Sikring av intakte lokaliteter og lokaliteter med liten grad av forringelse</t>
  </si>
  <si>
    <t>Hindre nedbygging</t>
  </si>
  <si>
    <t>Infrastruktur (veier, broer, flyplasser mm.), industri/næringsutbygging, boligbebyggelse/boligutbygging, vindkraftutbygging, torvbryting, drenering (grøfting), oppdyrking</t>
  </si>
  <si>
    <t>For å oppnå en forbedring av rødlistevurdering til VU i 2035 må vi unngå at areal som per i dag er intakt, eller i svært liten grad er forringet (tilsvarende "ubetydelig grøftingsinngrep" etter Miljødirektoratets kartleggingsinstruks for naturtyper), utsettes for inngrep som gir forverret tilstand. For disse lokalitetene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</si>
  <si>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r>
      <t>Ca. 170 km</t>
    </r>
    <r>
      <rPr>
        <vertAlign val="superscript"/>
        <sz val="11"/>
        <rFont val="Calibri"/>
        <family val="2"/>
        <scheme val="minor"/>
      </rPr>
      <t>2</t>
    </r>
    <r>
      <rPr>
        <sz val="11"/>
        <rFont val="Calibri"/>
        <family val="2"/>
        <scheme val="minor"/>
      </rPr>
      <t>. Engangstiltak.</t>
    </r>
  </si>
  <si>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</si>
  <si>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 xml:space="preserve">Alle fylker langs kysten fra Rogaland til Nordland, og kanskje også Agder og Troms. </t>
  </si>
  <si>
    <t>Eventuelle inngrep i områder som sikres bør restaureres for å sikre at sikringen har funksjon over tid.</t>
  </si>
  <si>
    <t>Trolig svært høye kostnader</t>
  </si>
  <si>
    <t>Svært usikker (0-25%)</t>
  </si>
  <si>
    <t>Tiltak 3</t>
  </si>
  <si>
    <t>Utvidelse av eksisterende verneområder</t>
  </si>
  <si>
    <t>Eksisterende verneområder med verneformål myr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med en buffersone på f.eks. 50 m for å unngå at myrkanten faller utenfor.</t>
  </si>
  <si>
    <t>Verneområder med terrengdekkende myr finnes i nesten hele utbredelsesområdet for typen, med unntak av lengs sør.</t>
  </si>
  <si>
    <t xml:space="preserve">Tiltaket er foreslått separat fordi det peker mot et særskilt virkemiddel (områdevern). Lokalitetene er godt kjent, og informasjon finnes bl.a. i Naturbase. Vern med en relevant buffersone rundt myrer (50-100 m) vil samtidig gi beskyttelse av andre naturtyper som grenser inntil, ofte kystlynghei eller friske og fuktige skogtyper som er kjent for høgt biologisk mangfold. </t>
  </si>
  <si>
    <t>Tiltak 4</t>
  </si>
  <si>
    <t>Kunnskapsinnhenting</t>
  </si>
  <si>
    <t>Andre tiltak</t>
  </si>
  <si>
    <t>Det er et stort behov for kartlegging og undersøkelser av terrengdekkende myr og andre oseaniske myrtyper i Nord-Norge. Disse kan være vanskelig å skille fra hverandre, og overgangstyper er vanlig. Det er også behov for detaljerte underskøkelser av myrer med høgmyrlignende trekk for å kunne gi et bedre grunnlag for klassifisering og verdivurdering. Gjennomføringen av en slik kartlegging i Nord-Norge (samt en mer systematisk kartlegging i Sør-Norge) er nødvendig for å få mer presis og fullstendig kunnskap om areal, utbredelse og tilstand hos naturtypen. Flybildetolking er en mulighet, og basert på erfaringer fra typisk høgmyr kan et anslag på kostnad være 2-3 millioner kroner.</t>
  </si>
  <si>
    <t>230000000 daa. Engangstiltak</t>
  </si>
  <si>
    <t>Kartlegge terrengdekkende myr i alle fylker langs kysten fra Agder til Troms.</t>
  </si>
  <si>
    <t>Mer presis kunnskap vil direkte påvirke hvilke og hvor mange lokaliteter som anbefales for restaurering. Vil gi økt presisjon i beregning av areal, antall og tilstand.</t>
  </si>
  <si>
    <t>Trolig middels til høye kostnader</t>
  </si>
  <si>
    <t>Igangsatte tiltak</t>
  </si>
  <si>
    <t>Tiltak x+1</t>
  </si>
  <si>
    <t>Hydrologisk restaurering er i regi av SNO satt i gang eller gjennomført på myrlokaliteter i en rekke verneområder, og det er plugget mange mil med grøfter. Vi har ikke oversikt over om det blant disse er verneområdene med forekomst av terrengdekkende myr. I tillegg til plugging av grøfter kan hogst være aktuelt for å senke evapotranspirasjonen, særlig hvis det er tale om planta skog. I områder med torvdrift kreves det vanligvis mer omfattende restaureringstiltak og bedre oppfølging enn der hvor det "bare" er tale om grøfter.</t>
  </si>
  <si>
    <t>Tiltak x+2</t>
  </si>
  <si>
    <t>Tiltak x+y</t>
  </si>
  <si>
    <t>50-75% måloppnåelse; 75-85% måloppnåelse; 85-95% måloppnåelse; 95-100% måloppnåelse, les mer i manualen</t>
  </si>
  <si>
    <t>Måloppnåelse hvis gjennomført alene</t>
  </si>
  <si>
    <t>Sannsynlighet for måloppnåelse</t>
  </si>
  <si>
    <t>Kommentar</t>
  </si>
  <si>
    <t>Delmål 1 (Andel forringet)</t>
  </si>
  <si>
    <t>Delmål 2 (Grad av forringelse)</t>
  </si>
  <si>
    <t>x</t>
  </si>
  <si>
    <t>75-85%</t>
  </si>
  <si>
    <t>85-95%</t>
  </si>
  <si>
    <t>50-75 %</t>
  </si>
  <si>
    <t>50-75%</t>
  </si>
  <si>
    <t>NA</t>
  </si>
  <si>
    <t>75-85% måloppnåelse; 85-95% måloppnåelse; 95-100% måloppnåelse, les mer i manualen.</t>
  </si>
  <si>
    <t>Kostnad</t>
  </si>
  <si>
    <t>Usikkerhet kostnad (Menon fyller inn)</t>
  </si>
  <si>
    <t>Tiltakspakke 1</t>
  </si>
  <si>
    <t>kr 24 200 000 + kostnader for tiltak 2</t>
  </si>
  <si>
    <t>Tiltakspakke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</si>
  <si>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</si>
  <si>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</si>
  <si>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</si>
  <si>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</si>
  <si>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</si>
  <si>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</si>
  <si>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</si>
  <si>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</si>
  <si>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</si>
  <si>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</si>
  <si>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</si>
  <si>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</si>
  <si>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Restaurering av terrengdekkende myr vil være helt nødvendig for å oppnå målsettingen. For å unngå at de positive effektene av restaurering utlignes av nye inngrep i lokaliteter med liten eller ingen forringelse bør sikring av areal også gjennomføres.</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</si>
  <si>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</si>
  <si>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</si>
  <si>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</si>
  <si>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</si>
  <si>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</si>
  <si>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</si>
  <si>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</si>
  <si>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</si>
  <si>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</si>
  <si>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</si>
  <si>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</si>
  <si>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</si>
  <si>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</si>
  <si>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</si>
  <si>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</si>
  <si>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</si>
  <si>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</si>
  <si>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</si>
  <si>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</si>
  <si>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</si>
  <si>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</si>
  <si>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</si>
  <si>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</si>
  <si>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</si>
  <si>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</si>
  <si>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</si>
  <si>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</si>
  <si>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</si>
  <si>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</si>
  <si>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</si>
  <si>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</si>
  <si>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</si>
  <si>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</si>
  <si>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</si>
  <si>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</si>
  <si>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</si>
  <si>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</si>
  <si>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</si>
  <si>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</si>
  <si>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</si>
  <si>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</si>
  <si>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</si>
  <si>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</si>
  <si>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</si>
  <si>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</si>
  <si>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</si>
  <si>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</si>
  <si>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</si>
  <si>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</si>
  <si>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</si>
  <si>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</si>
  <si>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</si>
  <si>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</si>
  <si>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</si>
  <si>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</si>
  <si>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</si>
  <si>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</si>
  <si>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</si>
  <si>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</si>
  <si>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</si>
  <si>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</si>
  <si>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</si>
  <si>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</si>
  <si>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</si>
  <si>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</si>
  <si>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</si>
  <si>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0-25%</t>
  </si>
  <si>
    <t>25-50%</t>
  </si>
  <si>
    <t>75-100%</t>
  </si>
  <si>
    <t>Se eksempel nederst</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</si>
  <si>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</si>
  <si>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</si>
  <si>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</si>
  <si>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</si>
  <si>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Lite relevant for oppdyrka areal (i stor grad irreversibelt)</t>
  </si>
  <si>
    <t>Tiltaket reduserer påvirkningsfaktorens negative effekt på naturtypens forekomst</t>
  </si>
  <si>
    <t>Minoriteten av forekomstarealet påvirkes (fortsatt &lt; 50%) men med noe reduksjon i omfang (&lt; 20% reduksjon)</t>
  </si>
  <si>
    <t>Langsom, men signifikant, reduksjon i tilstand/forekomstareal (&lt; 20% over 10 år)</t>
  </si>
  <si>
    <t>Tiltaket reduserer påvirkningsfaktorens negative effekt på naturtypens forekomst og tilstand</t>
  </si>
  <si>
    <t>Minoriteten av forekomstarealet påvirkes (&lt;50%)</t>
  </si>
  <si>
    <t>Reduserer påvirkningsfaktorens negative effekt på naturtypens forekomst</t>
  </si>
  <si>
    <t>Tiltaket reduserer påvirkningsfaktorens negative effekt på naturtypens tilstand</t>
  </si>
  <si>
    <t>Minoriteten av forekomstarealet påvirkes (fortsatt &lt; 50%) men med en betydelig reduksjon i omfang (20 - 40% reduksjon)</t>
  </si>
  <si>
    <t>Reduserer påvirkningsfaktorens negative effekt på naturtypens  tilstand og forekomst</t>
  </si>
  <si>
    <t>Tiltaket reduserer påvirkningsfaktorens negative effekt på naturtypens  tilstand</t>
  </si>
  <si>
    <t>Ingen effekt</t>
  </si>
  <si>
    <t>Reduserer påvirkningsfaktorens negative effekt på naturtypens  forekomst</t>
  </si>
  <si>
    <t>Ikke relevant (Påvirkningsfaktor historisk)</t>
  </si>
  <si>
    <t>Ikke relevant for nedbygd areal</t>
  </si>
  <si>
    <t>Reduserer påvirkningsfaktorens negative effekt på naturtypens tilstand</t>
  </si>
  <si>
    <t>Ubetydelig reduksjon i tilstand/forekomstareal</t>
  </si>
  <si>
    <t>Ikke relevant</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</si>
  <si>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</si>
  <si>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</si>
  <si>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</si>
  <si>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</si>
  <si>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</si>
  <si>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</si>
  <si>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</si>
  <si>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forekomstareal (&gt; 20% over 10 år)</t>
  </si>
  <si>
    <t>Rask reduksjon i tilstand/forekomstareal (&gt; 20% over 10 år)</t>
  </si>
  <si>
    <t>Kun historisk</t>
  </si>
  <si>
    <t>Majoriteten av forekomstarealet påvirkes (50-90%)</t>
  </si>
  <si>
    <t>Langsom, men signifikant, reduksjon (&lt; 20% over 10 år)</t>
  </si>
  <si>
    <t>Opphørt</t>
  </si>
  <si>
    <t>Ubetydelig reduksjon</t>
  </si>
  <si>
    <t>Majoriteten av forekomstarealet påvirkes (fortsatt &gt; 50%) men likevel et betydelig redusert omfang (20 - 40% reduksjon)</t>
  </si>
  <si>
    <t>Ubetydelig del av forekomstarealet påvirkes</t>
  </si>
  <si>
    <t>Ukjent</t>
  </si>
  <si>
    <t>Majoriteten av forekomstarealet påvirkes (fortsatt &gt; 50%) men likevel et noe redusert omfang (&lt; 20% reduksjon)</t>
  </si>
  <si>
    <t>Ingen reduksjon</t>
  </si>
  <si>
    <t>Kun i fremtid</t>
  </si>
  <si>
    <t>Forekomstarealet/tilstand øker langsomt (&lt; 10% over 10 år)</t>
  </si>
  <si>
    <t>Forekomstarealet/tilstand øker raskt (&gt; 10% over 10 år)</t>
  </si>
  <si>
    <t>Ingen del av forekomstarealet påvirkes</t>
  </si>
  <si>
    <t>EKSEMPEL</t>
  </si>
  <si>
    <t>Tiltakspakke 1 (Tiltak 1 og 2 sammen)</t>
  </si>
  <si>
    <t>Karakterisering av tiltakspakkens samla effekt på påvirkningsfaktorens omfang og/eller styrke</t>
  </si>
  <si>
    <t>Historisk</t>
  </si>
  <si>
    <t>Fjerner påvirkningsfaktorens effekt på naturtypens tilstand</t>
  </si>
  <si>
    <t>Forekomstarealet påvirkes ikke</t>
  </si>
  <si>
    <t>Reduksjon av omfang</t>
  </si>
  <si>
    <t>Antall lokaliteter Terrengdekkende myr</t>
  </si>
  <si>
    <t>Kommuneliste Terrengdekkende myr</t>
  </si>
  <si>
    <t>NTNU Vitenskapsmuseet</t>
  </si>
  <si>
    <t>Naturbase DNhb13</t>
  </si>
  <si>
    <t>Naturbase NiN</t>
  </si>
  <si>
    <t>Antall overlappende</t>
  </si>
  <si>
    <t>Fylker</t>
  </si>
  <si>
    <t>Kommuner</t>
  </si>
  <si>
    <t>Fylke</t>
  </si>
  <si>
    <t>Myrbase</t>
  </si>
  <si>
    <t>A</t>
  </si>
  <si>
    <t>B</t>
  </si>
  <si>
    <t>C</t>
  </si>
  <si>
    <t>Totalt</t>
  </si>
  <si>
    <t>Miljødir. instruks</t>
  </si>
  <si>
    <t>DNhb13 og NTNU</t>
  </si>
  <si>
    <t>DNhb13 og NiN</t>
  </si>
  <si>
    <t>Aust-Agder</t>
  </si>
  <si>
    <t>Evje og Hornnes</t>
  </si>
  <si>
    <t>Østfold</t>
  </si>
  <si>
    <t>Rogaland</t>
  </si>
  <si>
    <t>Gjesdal</t>
  </si>
  <si>
    <t>Akershus</t>
  </si>
  <si>
    <t>Hjelmeland</t>
  </si>
  <si>
    <t>Oslo</t>
  </si>
  <si>
    <t>Lund</t>
  </si>
  <si>
    <t>Hedmark</t>
  </si>
  <si>
    <t>Sandnes</t>
  </si>
  <si>
    <t>Oppland</t>
  </si>
  <si>
    <t>Sokndal</t>
  </si>
  <si>
    <t>Buskerud</t>
  </si>
  <si>
    <t>Suldal</t>
  </si>
  <si>
    <t>Vestfold</t>
  </si>
  <si>
    <t>Time</t>
  </si>
  <si>
    <t>Telemark</t>
  </si>
  <si>
    <t>Vindafjord</t>
  </si>
  <si>
    <t>Hordaland</t>
  </si>
  <si>
    <t>Askøy</t>
  </si>
  <si>
    <t>Vest-Agder</t>
  </si>
  <si>
    <t>Austevoll</t>
  </si>
  <si>
    <t>Austrheim</t>
  </si>
  <si>
    <t>Bergen</t>
  </si>
  <si>
    <t>Sogn og Fjordane</t>
  </si>
  <si>
    <t>Etne</t>
  </si>
  <si>
    <t>Møre og Romsdal</t>
  </si>
  <si>
    <t>Fedje</t>
  </si>
  <si>
    <t>Sør-Trøndelag</t>
  </si>
  <si>
    <t>Stord</t>
  </si>
  <si>
    <t>Nord-Trøndelag</t>
  </si>
  <si>
    <t>Tysnes</t>
  </si>
  <si>
    <t>Nordland</t>
  </si>
  <si>
    <t>Askvoll</t>
  </si>
  <si>
    <t>Troms</t>
  </si>
  <si>
    <t>Aurland</t>
  </si>
  <si>
    <t>Finnmark</t>
  </si>
  <si>
    <t>Bremanger</t>
  </si>
  <si>
    <t>Flora</t>
  </si>
  <si>
    <t>Gaular</t>
  </si>
  <si>
    <t>Areal Terrengdekkende myr</t>
  </si>
  <si>
    <t>Gulen</t>
  </si>
  <si>
    <t>Naturbase DNhb13 *</t>
  </si>
  <si>
    <t xml:space="preserve">Overlappende areal </t>
  </si>
  <si>
    <t>Høyanger</t>
  </si>
  <si>
    <t>Myrbase *</t>
  </si>
  <si>
    <t>DNhb13 og NTNU **</t>
  </si>
  <si>
    <t>DNhb13 og NiN **</t>
  </si>
  <si>
    <t>Lærdal</t>
  </si>
  <si>
    <t>Selje</t>
  </si>
  <si>
    <t>Stryn</t>
  </si>
  <si>
    <t>Vågsøy</t>
  </si>
  <si>
    <t>Årdal</t>
  </si>
  <si>
    <t>Aukra</t>
  </si>
  <si>
    <t>Aure</t>
  </si>
  <si>
    <t>Eide</t>
  </si>
  <si>
    <t>Fræna</t>
  </si>
  <si>
    <t>Giske</t>
  </si>
  <si>
    <t>Gjemnes</t>
  </si>
  <si>
    <t>Halsa</t>
  </si>
  <si>
    <t>Haram</t>
  </si>
  <si>
    <t>Herøy</t>
  </si>
  <si>
    <t>Molde</t>
  </si>
  <si>
    <t>Nesset</t>
  </si>
  <si>
    <t>Rauma</t>
  </si>
  <si>
    <t>Rindal</t>
  </si>
  <si>
    <t>Sande</t>
  </si>
  <si>
    <t>Sandøy</t>
  </si>
  <si>
    <t>Smøla</t>
  </si>
  <si>
    <t>Sula</t>
  </si>
  <si>
    <t>* De reelle arealtallene er mye mindre enn de som er oppgitt her. Det skyldes både at en del lokaliteter er grovt avgrensa, men også at lokalitetene inneholder flere naturtyper der Terrengdekkende myr bare utgjør en liten del.</t>
  </si>
  <si>
    <t>Sunndal</t>
  </si>
  <si>
    <t>** Ved beregning av overlappende areal er arealene til DNhb13-lokalitetene brukt</t>
  </si>
  <si>
    <t>Surnadal</t>
  </si>
  <si>
    <t>Sykkylven</t>
  </si>
  <si>
    <t>Tingvoll</t>
  </si>
  <si>
    <t>Ulstein</t>
  </si>
  <si>
    <t>Ørskog</t>
  </si>
  <si>
    <t>Ålesund</t>
  </si>
  <si>
    <t>Frøya</t>
  </si>
  <si>
    <t>Hemne</t>
  </si>
  <si>
    <t>Hitra</t>
  </si>
  <si>
    <t>Meldal</t>
  </si>
  <si>
    <t>Midtre Gauldal</t>
  </si>
  <si>
    <t>Orkdal</t>
  </si>
  <si>
    <t>Roan</t>
  </si>
  <si>
    <t>Selbu</t>
  </si>
  <si>
    <t>Snillfjord</t>
  </si>
  <si>
    <t>Åfjord</t>
  </si>
  <si>
    <t>Grong</t>
  </si>
  <si>
    <t>Høylandet</t>
  </si>
  <si>
    <t>Leka</t>
  </si>
  <si>
    <t>Levanger</t>
  </si>
  <si>
    <t>Namdalseid</t>
  </si>
  <si>
    <t>Røyrvik</t>
  </si>
  <si>
    <t>Steinkjer</t>
  </si>
  <si>
    <t>Stjørdal</t>
  </si>
  <si>
    <t>Verdal</t>
  </si>
  <si>
    <t>Vikna</t>
  </si>
  <si>
    <t>Andøy</t>
  </si>
  <si>
    <t>Steigen</t>
  </si>
  <si>
    <t>Tysfjord</t>
  </si>
  <si>
    <t>Øksnes</t>
  </si>
  <si>
    <t>Kvæfjord</t>
  </si>
  <si>
    <t>Skånland</t>
  </si>
  <si>
    <t>Tromsø</t>
  </si>
  <si>
    <t>Blindheim, T., Thingstad, P.G., Gaarder, G. (red.)  2011. Naturfaglig evaluering av norske verneområder. Dekning av naturtyper og arter. NINA Rapport 539. Norsk institutt for naturforskning.</t>
  </si>
  <si>
    <t>Joosten, H., Barthelmes, A., Couwenberg, J., Hassel, K., Moen, A., Tegetmeyer, C. &amp; Lyngstad, A. 2015. Metoder for å beregne endring i klimagassutslipp ved restaurering av myr. NTNU Vitenskapsmuseet naturhistorisk rapport 2015-10. NTNU Vitenskapsmuseet.</t>
  </si>
  <si>
    <t>Joosten, H., Tanneberger, F. &amp; Moen, A. (red.) 2017. Mires and peatlands in Europe. Status, distribution and conservation. Schweizerbart Science Publishers, Stuttgart.</t>
  </si>
  <si>
    <t>Lyngstad, A., Bjerke, J.W., Brandrud, T.E. &amp; Øien, D.-I. 2017. Våtmark. I: Nybø, S. &amp; Evju, M. (red.). Fagsystem for fastsetting av god økologisk tilstand. Forslag fra et ekspertråd. – Ekspertrådet for økologisk tilstand, https://www.regjeringen.no/no/dokumenter/fagsystem-for-fastsetting-av-god-okologisk-tilstand/id2558481/. S. 93-114.</t>
  </si>
  <si>
    <t>Lyngstad, A.2014. Evaluering av naturtyper i Emerald Network. Høgmyr, terrengdekkende myr og palsmyr. – NTNU Vitenskapsmuseet naturhistorisk notat 2014-8: 1-43.</t>
  </si>
  <si>
    <t>Lyngstad, A., Moen, A. &amp; Øien, D.-I. 2012. Årsrapport for "Kunnskap om myr" 2012. NTNU Vitenskapsmuseet Botanisk notat 2012-6. NTNU Vitenskapsmuseet.</t>
  </si>
  <si>
    <t>Lyngstad, A., Moen, A. &amp; Øien, D.-I. 2016. Evaluering av naturtyper i Emerald Network. Gjenvoksingsmyr, aapamyr, rikmyr, alpine rikmyrer og pionersamfunn. – NTNU Vitenskapsmuseet naturhistorisk notat 2016-2: 1-56.</t>
  </si>
  <si>
    <t>Moen, A., Lyngstad, A. &amp; Øien, D.-I. 2011. Kunnskapsstatus og innspill til faggrunnlag for oseanisk nedbørsmyr som utvalgt naturtype. NTNU Vitenskapsmuseet Rapport botanisk serie 2011-7. NTNU Vitenskapsmuseet.</t>
  </si>
  <si>
    <t>Øien, D.-I., Fandrem, M. &amp; Lyngstad, A. 2021. Potensiell karbonmengd i ulike areal- og naturtypar i Kinn kommune, Vestland. – NTNU Vitenskapsmuseet naturhistorisk rapport 2021-9: 1-41.</t>
  </si>
  <si>
    <t>Vedlegg 16 til NINA Rapport 2136: Kyrkjeeide et al. 2022. Oppfølging av «Trua natur». Oppdaterte kunnskapsgrunnlag og forslag til videreutvikling av metodikk. NINA Rapport 2136. Norsk institutt for naturforskning</t>
  </si>
  <si>
    <t>Økonomisk analyse</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</si>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</sst>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0"/>
      <color indexed="8"/>
      <name val="Arial"/>
      <family val="2"/>
    </font>
    <font>
      <sz val="8"/>
      <name val="Calibri"/>
      <family val="2"/>
      <scheme val="minor"/>
    </font>
    <font>
      <vertAlign val="superscript"/>
      <sz val="11"/>
      <name val="Calibri"/>
      <family val="2"/>
      <scheme val="minor"/>
    </font>
    <font>
      <i/>
      <sz val="11"/>
      <name val="Calibri"/>
      <family val="2"/>
      <scheme val="minor"/>
    </font>
    <font>
      <sz val="11"/>
      <color rgb="FF00B050"/>
      <name val="Calibri"/>
      <family val="2"/>
      <scheme val="minor"/>
    </font>
    <font>
      <sz val="11"/>
      <color rgb="FF9C0006"/>
      <name val="Calibri"/>
      <family val="2"/>
      <scheme val="minor"/>
    </font>
    <font>
      <b/>
      <sz val="14"/>
      <color theme="1"/>
      <name val="Calibri"/>
      <family val="2"/>
      <scheme val="minor"/>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
      <patternFill patternType="solid">
        <fgColor rgb="FFFFC7CE"/>
      </patternFill>
    </fill>
    <fill>
      <patternFill patternType="solid">
        <fgColor theme="4" tint="0.59999389629810485"/>
        <bgColor indexed="64"/>
      </patternFill>
    </fill>
    <fill>
      <patternFill patternType="solid">
        <fgColor rgb="FF92D050"/>
        <bgColor indexed="64"/>
      </patternFill>
    </fill>
    <fill>
      <patternFill patternType="solid">
        <fgColor rgb="FFE2EFDA"/>
        <bgColor rgb="FF000000"/>
      </patternFill>
    </fill>
    <fill>
      <patternFill patternType="solid">
        <fgColor rgb="FF000000"/>
        <bgColor rgb="FF000000"/>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s>
  <cellStyleXfs count="4">
    <xf numFmtId="0" fontId="0" fillId="0" borderId="0"/>
    <xf numFmtId="0" fontId="7" fillId="0" borderId="0"/>
    <xf numFmtId="0" fontId="7" fillId="0" borderId="0"/>
    <xf numFmtId="0" fontId="12" fillId="6" borderId="0" applyNumberFormat="0" applyBorder="0" applyAlignment="0" applyProtection="0"/>
  </cellStyleXfs>
  <cellXfs count="120">
    <xf numFmtId="0" fontId="0" fillId="0" borderId="0" xfId="0"/>
    <xf numFmtId="0" fontId="1" fillId="0" borderId="0" xfId="0" applyFont="1"/>
    <xf numFmtId="0" fontId="3" fillId="0" borderId="0" xfId="0" applyFont="1"/>
    <xf numFmtId="0" fontId="4" fillId="0" borderId="0" xfId="0" applyFont="1" applyAlignment="1">
      <alignment vertical="center"/>
    </xf>
    <xf numFmtId="0" fontId="2" fillId="0" borderId="0" xfId="0" applyFont="1"/>
    <xf numFmtId="0" fontId="0" fillId="2" borderId="0" xfId="0" applyFill="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1" fillId="0" borderId="0" xfId="0" applyFont="1" applyAlignment="1">
      <alignment wrapText="1"/>
    </xf>
    <xf numFmtId="0" fontId="0" fillId="3" borderId="0" xfId="0" applyFill="1" applyAlignment="1">
      <alignment wrapText="1"/>
    </xf>
    <xf numFmtId="0" fontId="2" fillId="2" borderId="0" xfId="0" applyFont="1" applyFill="1" applyAlignment="1">
      <alignment wrapText="1"/>
    </xf>
    <xf numFmtId="49" fontId="4" fillId="2" borderId="0" xfId="0" applyNumberFormat="1" applyFont="1" applyFill="1" applyAlignment="1">
      <alignment wrapText="1"/>
    </xf>
    <xf numFmtId="0" fontId="4" fillId="0" borderId="0" xfId="0" applyFont="1" applyAlignment="1">
      <alignment wrapText="1"/>
    </xf>
    <xf numFmtId="0" fontId="0" fillId="3" borderId="0" xfId="0" applyFill="1" applyAlignment="1" applyProtection="1">
      <alignment vertical="top" wrapText="1"/>
      <protection hidden="1"/>
    </xf>
    <xf numFmtId="9" fontId="0" fillId="3" borderId="0" xfId="0" applyNumberFormat="1" applyFill="1" applyAlignment="1" applyProtection="1">
      <alignment vertical="top" wrapText="1"/>
      <protection hidden="1"/>
    </xf>
    <xf numFmtId="0" fontId="1" fillId="0" borderId="0" xfId="0" applyFont="1" applyAlignment="1">
      <alignment vertical="top"/>
    </xf>
    <xf numFmtId="0" fontId="0" fillId="0" borderId="0" xfId="0" applyAlignment="1">
      <alignment vertical="top"/>
    </xf>
    <xf numFmtId="0" fontId="0" fillId="3" borderId="0" xfId="0" applyFill="1" applyAlignment="1">
      <alignment vertical="top" wrapText="1"/>
    </xf>
    <xf numFmtId="0" fontId="4" fillId="0" borderId="18" xfId="1" applyFont="1" applyBorder="1"/>
    <xf numFmtId="0" fontId="4" fillId="0" borderId="0" xfId="0" applyFont="1"/>
    <xf numFmtId="0" fontId="2" fillId="0" borderId="0" xfId="0" applyFont="1" applyAlignment="1">
      <alignment wrapText="1"/>
    </xf>
    <xf numFmtId="0" fontId="2" fillId="3" borderId="0" xfId="0" applyFont="1" applyFill="1" applyAlignment="1">
      <alignment wrapText="1"/>
    </xf>
    <xf numFmtId="49" fontId="4" fillId="3" borderId="0" xfId="0" applyNumberFormat="1" applyFont="1" applyFill="1" applyAlignment="1">
      <alignment wrapText="1"/>
    </xf>
    <xf numFmtId="49" fontId="4" fillId="0" borderId="0" xfId="0" applyNumberFormat="1" applyFont="1" applyAlignment="1">
      <alignment wrapText="1"/>
    </xf>
    <xf numFmtId="49" fontId="4" fillId="3" borderId="0" xfId="0" applyNumberFormat="1" applyFont="1" applyFill="1" applyAlignment="1">
      <alignment vertical="top" wrapText="1"/>
    </xf>
    <xf numFmtId="49" fontId="4" fillId="3" borderId="0" xfId="0" applyNumberFormat="1" applyFont="1" applyFill="1" applyAlignment="1">
      <alignment vertical="center" wrapText="1"/>
    </xf>
    <xf numFmtId="49" fontId="4" fillId="2" borderId="0" xfId="0" applyNumberFormat="1" applyFont="1" applyFill="1" applyAlignment="1">
      <alignment vertical="center" wrapText="1"/>
    </xf>
    <xf numFmtId="0" fontId="4" fillId="0" borderId="0" xfId="0" applyFont="1" applyAlignment="1">
      <alignment vertical="center" wrapText="1"/>
    </xf>
    <xf numFmtId="0" fontId="10" fillId="0" borderId="0" xfId="0" applyFont="1"/>
    <xf numFmtId="0" fontId="4" fillId="3" borderId="0" xfId="0" applyFont="1" applyFill="1"/>
    <xf numFmtId="0" fontId="4" fillId="3" borderId="0" xfId="0" applyFont="1" applyFill="1" applyAlignment="1">
      <alignment wrapText="1"/>
    </xf>
    <xf numFmtId="0" fontId="10" fillId="0" borderId="0" xfId="0" applyFont="1" applyAlignment="1">
      <alignment vertical="center"/>
    </xf>
    <xf numFmtId="0" fontId="4" fillId="0" borderId="0" xfId="0" applyFont="1" applyAlignment="1">
      <alignment vertical="top" wrapText="1"/>
    </xf>
    <xf numFmtId="0" fontId="4" fillId="3" borderId="0" xfId="0" applyFont="1" applyFill="1" applyAlignment="1" applyProtection="1">
      <alignment vertical="top" wrapText="1"/>
      <protection hidden="1"/>
    </xf>
    <xf numFmtId="0" fontId="0" fillId="2" borderId="0" xfId="0" applyFill="1" applyAlignment="1">
      <alignment wrapText="1"/>
    </xf>
    <xf numFmtId="0" fontId="1" fillId="3" borderId="0" xfId="0" applyFont="1" applyFill="1" applyAlignment="1">
      <alignment wrapText="1"/>
    </xf>
    <xf numFmtId="0" fontId="4" fillId="4" borderId="9" xfId="1" applyFont="1" applyFill="1" applyBorder="1" applyAlignment="1">
      <alignment horizontal="center"/>
    </xf>
    <xf numFmtId="0" fontId="4" fillId="4" borderId="10" xfId="1" applyFont="1" applyFill="1" applyBorder="1" applyAlignment="1">
      <alignment horizontal="centerContinuous"/>
    </xf>
    <xf numFmtId="0" fontId="4" fillId="4" borderId="11" xfId="1" applyFont="1" applyFill="1" applyBorder="1" applyAlignment="1">
      <alignment horizontal="centerContinuous"/>
    </xf>
    <xf numFmtId="0" fontId="4" fillId="4" borderId="12" xfId="1" applyFont="1" applyFill="1" applyBorder="1" applyAlignment="1">
      <alignment horizontal="centerContinuous"/>
    </xf>
    <xf numFmtId="0" fontId="4" fillId="4" borderId="13" xfId="1" applyFont="1" applyFill="1" applyBorder="1" applyAlignment="1">
      <alignment horizontal="center"/>
    </xf>
    <xf numFmtId="0" fontId="4" fillId="4" borderId="14" xfId="1" applyFont="1" applyFill="1" applyBorder="1" applyAlignment="1">
      <alignment horizontal="center"/>
    </xf>
    <xf numFmtId="0" fontId="4" fillId="4" borderId="15" xfId="1" applyFont="1" applyFill="1" applyBorder="1" applyAlignment="1">
      <alignment horizontal="center"/>
    </xf>
    <xf numFmtId="0" fontId="4" fillId="4" borderId="16" xfId="1" applyFont="1" applyFill="1" applyBorder="1" applyAlignment="1">
      <alignment horizontal="center"/>
    </xf>
    <xf numFmtId="0" fontId="4" fillId="4" borderId="17" xfId="1" applyFont="1" applyFill="1" applyBorder="1" applyAlignment="1">
      <alignment horizontal="center"/>
    </xf>
    <xf numFmtId="0" fontId="4" fillId="0" borderId="19" xfId="1" applyFont="1" applyBorder="1"/>
    <xf numFmtId="0" fontId="4" fillId="0" borderId="20" xfId="1" applyFont="1" applyBorder="1" applyAlignment="1">
      <alignment horizontal="right"/>
    </xf>
    <xf numFmtId="0" fontId="4" fillId="0" borderId="21" xfId="1" applyFont="1" applyBorder="1" applyAlignment="1">
      <alignment horizontal="right"/>
    </xf>
    <xf numFmtId="0" fontId="4" fillId="0" borderId="22" xfId="1" applyFont="1" applyBorder="1" applyAlignment="1">
      <alignment horizontal="right"/>
    </xf>
    <xf numFmtId="0" fontId="4" fillId="0" borderId="23" xfId="1" applyFont="1" applyBorder="1" applyAlignment="1">
      <alignment horizontal="right"/>
    </xf>
    <xf numFmtId="0" fontId="4" fillId="0" borderId="12" xfId="0" applyFont="1" applyBorder="1"/>
    <xf numFmtId="0" fontId="4" fillId="0" borderId="24" xfId="1" applyFont="1" applyBorder="1"/>
    <xf numFmtId="0" fontId="4" fillId="0" borderId="24" xfId="1" applyFont="1" applyBorder="1" applyAlignment="1">
      <alignment horizontal="right"/>
    </xf>
    <xf numFmtId="0" fontId="4" fillId="0" borderId="25" xfId="1" applyFont="1" applyBorder="1" applyAlignment="1">
      <alignment horizontal="right"/>
    </xf>
    <xf numFmtId="0" fontId="4" fillId="0" borderId="18" xfId="1" applyFont="1" applyBorder="1" applyAlignment="1">
      <alignment horizontal="right"/>
    </xf>
    <xf numFmtId="0" fontId="4" fillId="0" borderId="26" xfId="1" applyFont="1" applyBorder="1" applyAlignment="1">
      <alignment horizontal="right"/>
    </xf>
    <xf numFmtId="0" fontId="4" fillId="0" borderId="27" xfId="0" applyFont="1" applyBorder="1"/>
    <xf numFmtId="0" fontId="4" fillId="0" borderId="0" xfId="1" applyFont="1"/>
    <xf numFmtId="0" fontId="4" fillId="0" borderId="28" xfId="1" applyFont="1" applyBorder="1"/>
    <xf numFmtId="0" fontId="4" fillId="0" borderId="27" xfId="1" applyFont="1" applyBorder="1"/>
    <xf numFmtId="0" fontId="4" fillId="0" borderId="28" xfId="0" applyFont="1" applyBorder="1"/>
    <xf numFmtId="0" fontId="4" fillId="0" borderId="29" xfId="1" applyFont="1" applyBorder="1"/>
    <xf numFmtId="0" fontId="4" fillId="0" borderId="14" xfId="1" applyFont="1" applyBorder="1"/>
    <xf numFmtId="0" fontId="4" fillId="0" borderId="16" xfId="1" applyFont="1" applyBorder="1"/>
    <xf numFmtId="0" fontId="4" fillId="0" borderId="17" xfId="1" applyFont="1" applyBorder="1"/>
    <xf numFmtId="0" fontId="4" fillId="0" borderId="14" xfId="0" applyFont="1" applyBorder="1"/>
    <xf numFmtId="0" fontId="2" fillId="0" borderId="30" xfId="1" applyFont="1" applyBorder="1"/>
    <xf numFmtId="0" fontId="2" fillId="0" borderId="31" xfId="1" applyFont="1" applyBorder="1"/>
    <xf numFmtId="0" fontId="2" fillId="0" borderId="32" xfId="1" applyFont="1" applyBorder="1"/>
    <xf numFmtId="0" fontId="4" fillId="0" borderId="23" xfId="2" applyFont="1" applyBorder="1" applyAlignment="1">
      <alignment wrapText="1"/>
    </xf>
    <xf numFmtId="0" fontId="4" fillId="0" borderId="20" xfId="2" applyFont="1" applyBorder="1" applyAlignment="1">
      <alignment horizontal="right" wrapText="1"/>
    </xf>
    <xf numFmtId="0" fontId="4" fillId="0" borderId="25" xfId="2" applyFont="1" applyBorder="1" applyAlignment="1">
      <alignment horizontal="right" wrapText="1"/>
    </xf>
    <xf numFmtId="0" fontId="4" fillId="0" borderId="18" xfId="2" applyFont="1" applyBorder="1" applyAlignment="1">
      <alignment horizontal="right" wrapText="1"/>
    </xf>
    <xf numFmtId="0" fontId="4" fillId="0" borderId="23" xfId="2" applyFont="1" applyBorder="1" applyAlignment="1">
      <alignment horizontal="right" wrapText="1"/>
    </xf>
    <xf numFmtId="0" fontId="4" fillId="0" borderId="33" xfId="2" applyFont="1" applyBorder="1" applyAlignment="1">
      <alignment horizontal="right" wrapText="1"/>
    </xf>
    <xf numFmtId="0" fontId="4" fillId="0" borderId="26" xfId="2" applyFont="1" applyBorder="1" applyAlignment="1">
      <alignment wrapText="1"/>
    </xf>
    <xf numFmtId="0" fontId="4" fillId="0" borderId="24" xfId="2" applyFont="1" applyBorder="1" applyAlignment="1">
      <alignment horizontal="right" wrapText="1"/>
    </xf>
    <xf numFmtId="0" fontId="4" fillId="0" borderId="26" xfId="2" applyFont="1" applyBorder="1" applyAlignment="1">
      <alignment horizontal="right" wrapText="1"/>
    </xf>
    <xf numFmtId="0" fontId="4" fillId="0" borderId="34" xfId="2" applyFont="1" applyBorder="1" applyAlignment="1">
      <alignment horizontal="right" wrapText="1"/>
    </xf>
    <xf numFmtId="0" fontId="4" fillId="0" borderId="0" xfId="2" applyFont="1"/>
    <xf numFmtId="0" fontId="4" fillId="0" borderId="27" xfId="2" applyFont="1" applyBorder="1"/>
    <xf numFmtId="0" fontId="4" fillId="0" borderId="28" xfId="2" applyFont="1" applyBorder="1"/>
    <xf numFmtId="0" fontId="4" fillId="3" borderId="0" xfId="0" applyFont="1" applyFill="1" applyAlignment="1">
      <alignment vertical="top" wrapText="1"/>
    </xf>
    <xf numFmtId="0" fontId="2" fillId="3" borderId="0" xfId="0" applyFont="1" applyFill="1"/>
    <xf numFmtId="164" fontId="4" fillId="3" borderId="0" xfId="0" applyNumberFormat="1" applyFont="1" applyFill="1"/>
    <xf numFmtId="49" fontId="11" fillId="3" borderId="0" xfId="0" applyNumberFormat="1" applyFont="1" applyFill="1" applyAlignment="1">
      <alignment vertical="center" wrapText="1"/>
    </xf>
    <xf numFmtId="49" fontId="11" fillId="3" borderId="0" xfId="0" applyNumberFormat="1" applyFont="1" applyFill="1" applyAlignment="1">
      <alignment wrapText="1"/>
    </xf>
    <xf numFmtId="0" fontId="11" fillId="0" borderId="0" xfId="0" applyFont="1"/>
    <xf numFmtId="0" fontId="11" fillId="0" borderId="0" xfId="0" applyFont="1" applyAlignment="1">
      <alignment wrapText="1"/>
    </xf>
    <xf numFmtId="0" fontId="4" fillId="0" borderId="0" xfId="0" applyFont="1" applyAlignment="1">
      <alignment horizontal="left"/>
    </xf>
    <xf numFmtId="0" fontId="1" fillId="7" borderId="0" xfId="0" applyFont="1" applyFill="1"/>
    <xf numFmtId="0" fontId="0" fillId="7" borderId="0" xfId="0" applyFill="1"/>
    <xf numFmtId="0" fontId="13" fillId="0" borderId="0" xfId="0" applyFont="1"/>
    <xf numFmtId="0" fontId="12" fillId="6" borderId="0" xfId="3"/>
    <xf numFmtId="0" fontId="0" fillId="8" borderId="0" xfId="0" applyFill="1"/>
    <xf numFmtId="0" fontId="4" fillId="5" borderId="12" xfId="0" applyFont="1" applyFill="1" applyBorder="1" applyAlignment="1">
      <alignment horizontal="centerContinuous"/>
    </xf>
    <xf numFmtId="0" fontId="4" fillId="5" borderId="17" xfId="0" applyFont="1" applyFill="1" applyBorder="1" applyAlignment="1">
      <alignment horizontal="center"/>
    </xf>
    <xf numFmtId="0" fontId="4" fillId="0" borderId="17" xfId="0" applyFont="1" applyBorder="1"/>
    <xf numFmtId="164" fontId="4" fillId="3" borderId="0" xfId="0" applyNumberFormat="1" applyFont="1" applyFill="1" applyAlignment="1">
      <alignment vertical="top" wrapText="1"/>
    </xf>
    <xf numFmtId="164" fontId="4" fillId="3" borderId="0" xfId="0" applyNumberFormat="1" applyFont="1" applyFill="1" applyAlignment="1">
      <alignment wrapText="1"/>
    </xf>
    <xf numFmtId="0" fontId="1" fillId="0" borderId="0" xfId="0" applyFont="1" applyAlignment="1">
      <alignment horizontal="center"/>
    </xf>
    <xf numFmtId="0" fontId="1" fillId="0" borderId="0" xfId="0" applyFont="1" applyAlignment="1">
      <alignment horizontal="center" vertical="top"/>
    </xf>
    <xf numFmtId="0" fontId="14" fillId="0" borderId="0" xfId="0" applyFont="1"/>
    <xf numFmtId="0" fontId="14" fillId="9" borderId="0" xfId="0" applyFont="1" applyFill="1"/>
    <xf numFmtId="0" fontId="15" fillId="10" borderId="0" xfId="0" applyFont="1" applyFill="1"/>
    <xf numFmtId="0" fontId="15" fillId="0" borderId="0" xfId="0" applyFont="1"/>
  </cellXfs>
  <cellStyles count="4">
    <cellStyle name="Bad" xfId="3" builtinId="27"/>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zoomScale="90" zoomScaleNormal="90" workbookViewId="0">
      <selection activeCell="B11" sqref="B11"/>
    </sheetView>
  </sheetViews>
  <sheetFormatPr defaultColWidth="9.21875" defaultRowHeight="14.4" x14ac:dyDescent="0.3"/>
  <cols>
    <col min="1" max="1" width="33" style="33" customWidth="1"/>
    <col min="2" max="2" width="52" style="33" customWidth="1"/>
    <col min="3" max="3" width="80.77734375" style="26" customWidth="1"/>
    <col min="4" max="4" width="37.5546875" style="26" customWidth="1"/>
    <col min="5" max="5" width="38.21875" style="26" customWidth="1"/>
    <col min="6" max="6" width="9.21875" style="33"/>
    <col min="7" max="7" width="32.21875" style="33" customWidth="1"/>
    <col min="8" max="8" width="10.21875" style="33" customWidth="1"/>
    <col min="9" max="9" width="11.21875" style="33" customWidth="1"/>
    <col min="10" max="16384" width="9.21875" style="33"/>
  </cols>
  <sheetData>
    <row r="1" spans="1:8" x14ac:dyDescent="0.3">
      <c r="A1" s="33" t="s">
        <v>0</v>
      </c>
    </row>
    <row r="2" spans="1:8" x14ac:dyDescent="0.3">
      <c r="A2" s="33" t="s">
        <v>512</v>
      </c>
    </row>
    <row r="3" spans="1:8" x14ac:dyDescent="0.3">
      <c r="A3" s="33" t="s">
        <v>1</v>
      </c>
      <c r="B3" s="33" t="s">
        <v>2</v>
      </c>
    </row>
    <row r="5" spans="1:8" x14ac:dyDescent="0.3">
      <c r="A5" s="4" t="s">
        <v>3</v>
      </c>
      <c r="B5" s="4" t="s">
        <v>4</v>
      </c>
      <c r="C5" s="34" t="s">
        <v>5</v>
      </c>
      <c r="D5" s="34" t="s">
        <v>6</v>
      </c>
      <c r="E5" s="34" t="s">
        <v>7</v>
      </c>
    </row>
    <row r="6" spans="1:8" x14ac:dyDescent="0.3">
      <c r="A6" s="33" t="s">
        <v>8</v>
      </c>
      <c r="B6" s="33" t="s">
        <v>9</v>
      </c>
      <c r="C6" s="35" t="s">
        <v>10</v>
      </c>
      <c r="D6" s="24"/>
      <c r="E6" s="34"/>
    </row>
    <row r="7" spans="1:8" x14ac:dyDescent="0.3">
      <c r="A7" s="116" t="s">
        <v>513</v>
      </c>
      <c r="B7" s="116" t="s">
        <v>9</v>
      </c>
      <c r="C7" s="117" t="s">
        <v>514</v>
      </c>
      <c r="D7" s="118"/>
      <c r="E7" s="116"/>
      <c r="F7" s="116"/>
      <c r="G7" s="119"/>
      <c r="H7" s="116"/>
    </row>
    <row r="8" spans="1:8" x14ac:dyDescent="0.3">
      <c r="A8" s="33" t="s">
        <v>11</v>
      </c>
      <c r="B8" s="33" t="s">
        <v>12</v>
      </c>
      <c r="C8" s="36" t="s">
        <v>13</v>
      </c>
      <c r="D8" s="25"/>
      <c r="E8" s="37"/>
    </row>
    <row r="9" spans="1:8" x14ac:dyDescent="0.3">
      <c r="A9" s="33" t="s">
        <v>14</v>
      </c>
      <c r="B9" s="33" t="s">
        <v>15</v>
      </c>
      <c r="C9" s="36" t="s">
        <v>16</v>
      </c>
      <c r="D9" s="25"/>
      <c r="E9" s="37"/>
    </row>
    <row r="10" spans="1:8" ht="43.2" x14ac:dyDescent="0.3">
      <c r="A10" s="33" t="s">
        <v>17</v>
      </c>
      <c r="B10" s="33" t="s">
        <v>18</v>
      </c>
      <c r="C10" s="36" t="s">
        <v>19</v>
      </c>
      <c r="D10" s="25"/>
      <c r="E10" s="37"/>
    </row>
    <row r="11" spans="1:8" ht="244.8" x14ac:dyDescent="0.3">
      <c r="A11" s="33" t="s">
        <v>20</v>
      </c>
      <c r="B11" s="33" t="s">
        <v>21</v>
      </c>
      <c r="C11" s="38" t="s">
        <v>22</v>
      </c>
      <c r="D11" s="36" t="s">
        <v>23</v>
      </c>
      <c r="E11" s="36"/>
    </row>
    <row r="12" spans="1:8" ht="115.2" x14ac:dyDescent="0.3">
      <c r="A12" s="33" t="s">
        <v>24</v>
      </c>
      <c r="B12" s="33" t="s">
        <v>25</v>
      </c>
      <c r="C12" s="36" t="s">
        <v>26</v>
      </c>
      <c r="D12" s="36"/>
      <c r="E12" s="36"/>
    </row>
    <row r="13" spans="1:8" x14ac:dyDescent="0.3">
      <c r="A13" s="33" t="s">
        <v>27</v>
      </c>
      <c r="B13" s="33" t="s">
        <v>28</v>
      </c>
      <c r="C13" s="36" t="s">
        <v>29</v>
      </c>
      <c r="D13" s="36"/>
      <c r="E13" s="36"/>
    </row>
    <row r="14" spans="1:8" ht="129.6" x14ac:dyDescent="0.3">
      <c r="A14" s="33" t="s">
        <v>30</v>
      </c>
      <c r="B14" s="33" t="s">
        <v>31</v>
      </c>
      <c r="C14" s="36" t="s">
        <v>32</v>
      </c>
      <c r="D14" s="36"/>
      <c r="E14" s="36"/>
    </row>
    <row r="15" spans="1:8" x14ac:dyDescent="0.3">
      <c r="A15" s="33" t="s">
        <v>33</v>
      </c>
      <c r="B15" s="33" t="s">
        <v>34</v>
      </c>
      <c r="C15" s="36" t="s">
        <v>35</v>
      </c>
      <c r="D15" s="36"/>
      <c r="E15" s="36"/>
    </row>
    <row r="16" spans="1:8" x14ac:dyDescent="0.3">
      <c r="A16" s="33" t="s">
        <v>36</v>
      </c>
      <c r="C16" s="36" t="s">
        <v>37</v>
      </c>
      <c r="D16" s="36"/>
      <c r="E16" s="36"/>
    </row>
    <row r="17" spans="1:5" x14ac:dyDescent="0.3">
      <c r="A17" s="33" t="s">
        <v>38</v>
      </c>
      <c r="B17" s="103">
        <v>2018</v>
      </c>
      <c r="C17" s="36" t="s">
        <v>39</v>
      </c>
      <c r="D17" s="25"/>
      <c r="E17" s="36"/>
    </row>
    <row r="18" spans="1:5" x14ac:dyDescent="0.3">
      <c r="A18" s="33" t="s">
        <v>40</v>
      </c>
      <c r="B18" s="33" t="s">
        <v>41</v>
      </c>
      <c r="C18" s="36" t="s">
        <v>42</v>
      </c>
      <c r="D18" s="25"/>
      <c r="E18" s="36"/>
    </row>
    <row r="19" spans="1:5" x14ac:dyDescent="0.3">
      <c r="A19" s="33" t="s">
        <v>43</v>
      </c>
      <c r="B19" s="33" t="s">
        <v>44</v>
      </c>
      <c r="C19" s="36" t="s">
        <v>45</v>
      </c>
      <c r="D19" s="25"/>
      <c r="E19" s="36"/>
    </row>
    <row r="20" spans="1:5" x14ac:dyDescent="0.3">
      <c r="A20" s="3" t="s">
        <v>46</v>
      </c>
      <c r="B20" s="3" t="s">
        <v>47</v>
      </c>
      <c r="C20" s="39" t="s">
        <v>48</v>
      </c>
      <c r="D20" s="40"/>
      <c r="E20" s="36"/>
    </row>
    <row r="21" spans="1:5" ht="28.8" x14ac:dyDescent="0.3">
      <c r="A21" s="3" t="s">
        <v>49</v>
      </c>
      <c r="B21" s="3" t="s">
        <v>50</v>
      </c>
      <c r="C21" s="39" t="s">
        <v>51</v>
      </c>
      <c r="D21" s="39"/>
      <c r="E21" s="36"/>
    </row>
    <row r="22" spans="1:5" ht="115.2" x14ac:dyDescent="0.3">
      <c r="A22" s="3" t="s">
        <v>52</v>
      </c>
      <c r="B22" s="3" t="s">
        <v>50</v>
      </c>
      <c r="C22" s="39" t="s">
        <v>53</v>
      </c>
      <c r="D22" s="39"/>
      <c r="E22" s="36"/>
    </row>
    <row r="23" spans="1:5" ht="166.2" customHeight="1" x14ac:dyDescent="0.3">
      <c r="A23" s="3" t="s">
        <v>54</v>
      </c>
      <c r="B23" s="3" t="s">
        <v>55</v>
      </c>
      <c r="C23" s="39" t="s">
        <v>56</v>
      </c>
      <c r="D23" s="39" t="s">
        <v>57</v>
      </c>
      <c r="E23" s="36"/>
    </row>
    <row r="24" spans="1:5" ht="166.2" customHeight="1" x14ac:dyDescent="0.3">
      <c r="A24" s="3" t="s">
        <v>58</v>
      </c>
      <c r="B24" s="3" t="s">
        <v>59</v>
      </c>
      <c r="C24" s="39" t="s">
        <v>60</v>
      </c>
      <c r="D24" s="39" t="s">
        <v>61</v>
      </c>
      <c r="E24" s="36"/>
    </row>
    <row r="25" spans="1:5" ht="166.2" customHeight="1" x14ac:dyDescent="0.3">
      <c r="A25" s="3" t="s">
        <v>62</v>
      </c>
      <c r="B25" s="3" t="s">
        <v>63</v>
      </c>
      <c r="C25" s="39" t="s">
        <v>64</v>
      </c>
      <c r="D25" s="39" t="s">
        <v>65</v>
      </c>
      <c r="E25" s="36"/>
    </row>
    <row r="26" spans="1:5" ht="183.6" customHeight="1" x14ac:dyDescent="0.3">
      <c r="A26" s="3" t="s">
        <v>66</v>
      </c>
      <c r="B26" s="3" t="s">
        <v>67</v>
      </c>
      <c r="C26" s="39" t="s">
        <v>68</v>
      </c>
      <c r="D26" s="39" t="s">
        <v>69</v>
      </c>
      <c r="E26" s="36" t="s">
        <v>70</v>
      </c>
    </row>
    <row r="27" spans="1:5" ht="183.6" customHeight="1" x14ac:dyDescent="0.3">
      <c r="A27" s="3" t="s">
        <v>71</v>
      </c>
      <c r="B27" s="3" t="s">
        <v>72</v>
      </c>
      <c r="C27" s="39" t="s">
        <v>73</v>
      </c>
      <c r="D27" s="39" t="s">
        <v>74</v>
      </c>
      <c r="E27" s="36"/>
    </row>
    <row r="28" spans="1:5" s="26" customFormat="1" ht="230.4" x14ac:dyDescent="0.3">
      <c r="A28" s="41" t="s">
        <v>75</v>
      </c>
      <c r="B28" s="41" t="s">
        <v>76</v>
      </c>
      <c r="C28" s="39" t="s">
        <v>77</v>
      </c>
      <c r="D28" s="39" t="s">
        <v>78</v>
      </c>
      <c r="E28" s="36" t="s">
        <v>79</v>
      </c>
    </row>
    <row r="29" spans="1:5" ht="115.2" x14ac:dyDescent="0.3">
      <c r="A29" s="3" t="s">
        <v>80</v>
      </c>
      <c r="B29" s="3" t="s">
        <v>81</v>
      </c>
      <c r="C29" s="39" t="s">
        <v>82</v>
      </c>
      <c r="D29" s="39"/>
      <c r="E29" s="36"/>
    </row>
    <row r="30" spans="1:5" x14ac:dyDescent="0.3">
      <c r="A30" s="3" t="s">
        <v>83</v>
      </c>
      <c r="B30" s="3" t="s">
        <v>84</v>
      </c>
      <c r="C30" s="99"/>
      <c r="D30" s="99"/>
      <c r="E30" s="100"/>
    </row>
    <row r="31" spans="1:5" x14ac:dyDescent="0.3">
      <c r="C31" s="37"/>
      <c r="D31" s="37"/>
      <c r="E31" s="37"/>
    </row>
    <row r="32" spans="1:5" x14ac:dyDescent="0.3">
      <c r="B32" s="3"/>
      <c r="C32" s="37"/>
      <c r="D32" s="37"/>
      <c r="E32" s="37"/>
    </row>
    <row r="33" spans="1:8" x14ac:dyDescent="0.3">
      <c r="B33" s="42" t="s">
        <v>85</v>
      </c>
    </row>
    <row r="34" spans="1:8" x14ac:dyDescent="0.3">
      <c r="B34" s="4" t="s">
        <v>86</v>
      </c>
      <c r="C34" s="34" t="s">
        <v>87</v>
      </c>
      <c r="D34" s="34" t="s">
        <v>88</v>
      </c>
      <c r="E34" s="34" t="s">
        <v>89</v>
      </c>
      <c r="F34" s="4" t="s">
        <v>90</v>
      </c>
      <c r="G34" s="4" t="s">
        <v>91</v>
      </c>
      <c r="H34" s="4" t="s">
        <v>92</v>
      </c>
    </row>
    <row r="35" spans="1:8" ht="28.8" x14ac:dyDescent="0.3">
      <c r="A35" s="4" t="s">
        <v>93</v>
      </c>
      <c r="B35" s="43" t="s">
        <v>94</v>
      </c>
      <c r="C35" s="44" t="s">
        <v>95</v>
      </c>
      <c r="D35" s="44" t="s">
        <v>96</v>
      </c>
      <c r="E35" s="44" t="s">
        <v>97</v>
      </c>
      <c r="F35" s="43" t="s">
        <v>98</v>
      </c>
      <c r="G35" s="43"/>
      <c r="H35" s="43"/>
    </row>
    <row r="36" spans="1:8" ht="28.8" x14ac:dyDescent="0.3">
      <c r="A36" s="4" t="s">
        <v>99</v>
      </c>
      <c r="B36" s="43" t="s">
        <v>94</v>
      </c>
      <c r="C36" s="44" t="s">
        <v>100</v>
      </c>
      <c r="D36" s="44" t="s">
        <v>96</v>
      </c>
      <c r="E36" s="44" t="s">
        <v>97</v>
      </c>
      <c r="F36" s="43" t="s">
        <v>98</v>
      </c>
      <c r="G36" s="43"/>
      <c r="H36" s="43" t="s">
        <v>101</v>
      </c>
    </row>
    <row r="37" spans="1:8" ht="28.8" x14ac:dyDescent="0.3">
      <c r="A37" s="4" t="s">
        <v>102</v>
      </c>
      <c r="B37" s="43" t="s">
        <v>103</v>
      </c>
      <c r="C37" s="44" t="s">
        <v>104</v>
      </c>
      <c r="D37" s="44" t="s">
        <v>96</v>
      </c>
      <c r="E37" s="44" t="s">
        <v>97</v>
      </c>
      <c r="F37" s="43" t="s">
        <v>98</v>
      </c>
      <c r="G37" s="43"/>
      <c r="H37" s="43"/>
    </row>
    <row r="38" spans="1:8" x14ac:dyDescent="0.3">
      <c r="A38" s="4" t="s">
        <v>105</v>
      </c>
      <c r="B38" s="43" t="s">
        <v>106</v>
      </c>
      <c r="C38" s="44" t="s">
        <v>107</v>
      </c>
      <c r="D38" s="44" t="s">
        <v>96</v>
      </c>
      <c r="E38" s="44" t="s">
        <v>108</v>
      </c>
      <c r="F38" s="43" t="s">
        <v>98</v>
      </c>
      <c r="G38" s="43"/>
      <c r="H38" s="43"/>
    </row>
    <row r="39" spans="1:8" ht="28.8" x14ac:dyDescent="0.3">
      <c r="A39" s="4" t="s">
        <v>109</v>
      </c>
      <c r="B39" s="43" t="s">
        <v>106</v>
      </c>
      <c r="C39" s="44" t="s">
        <v>110</v>
      </c>
      <c r="D39" s="44" t="s">
        <v>96</v>
      </c>
      <c r="E39" s="44" t="s">
        <v>97</v>
      </c>
      <c r="F39" s="43" t="s">
        <v>98</v>
      </c>
      <c r="G39" s="43"/>
      <c r="H39" s="43"/>
    </row>
    <row r="40" spans="1:8" ht="28.8" x14ac:dyDescent="0.3">
      <c r="A40" s="4" t="s">
        <v>111</v>
      </c>
      <c r="B40" s="43" t="s">
        <v>112</v>
      </c>
      <c r="C40" s="44" t="s">
        <v>113</v>
      </c>
      <c r="D40" s="44" t="s">
        <v>114</v>
      </c>
      <c r="E40" s="44" t="s">
        <v>97</v>
      </c>
      <c r="F40" s="43" t="s">
        <v>98</v>
      </c>
      <c r="G40" s="43"/>
      <c r="H40" s="43"/>
    </row>
    <row r="41" spans="1:8" ht="28.8" x14ac:dyDescent="0.3">
      <c r="A41" s="4" t="s">
        <v>115</v>
      </c>
      <c r="B41" s="43" t="s">
        <v>116</v>
      </c>
      <c r="C41" s="44" t="s">
        <v>117</v>
      </c>
      <c r="D41" s="44" t="s">
        <v>96</v>
      </c>
      <c r="E41" s="44" t="s">
        <v>97</v>
      </c>
      <c r="F41" s="43" t="s">
        <v>98</v>
      </c>
      <c r="G41" s="43"/>
      <c r="H41" s="43"/>
    </row>
    <row r="42" spans="1:8" ht="28.8" x14ac:dyDescent="0.3">
      <c r="A42" s="4" t="s">
        <v>118</v>
      </c>
      <c r="B42" s="43" t="s">
        <v>119</v>
      </c>
      <c r="C42" s="44" t="s">
        <v>120</v>
      </c>
      <c r="D42" s="44" t="s">
        <v>96</v>
      </c>
      <c r="E42" s="44" t="s">
        <v>97</v>
      </c>
      <c r="F42" s="43" t="s">
        <v>98</v>
      </c>
      <c r="G42" s="43"/>
      <c r="H42" s="43"/>
    </row>
    <row r="43" spans="1:8" ht="28.8" x14ac:dyDescent="0.3">
      <c r="A43" s="4" t="s">
        <v>121</v>
      </c>
      <c r="B43" s="43" t="s">
        <v>122</v>
      </c>
      <c r="C43" s="44" t="s">
        <v>123</v>
      </c>
      <c r="D43" s="44" t="s">
        <v>96</v>
      </c>
      <c r="E43" s="44" t="s">
        <v>97</v>
      </c>
      <c r="F43" s="43" t="s">
        <v>98</v>
      </c>
      <c r="G43" s="43"/>
      <c r="H43" s="43"/>
    </row>
    <row r="44" spans="1:8" ht="28.8" x14ac:dyDescent="0.3">
      <c r="A44" s="4" t="s">
        <v>124</v>
      </c>
      <c r="B44" s="43" t="s">
        <v>122</v>
      </c>
      <c r="C44" s="44" t="s">
        <v>125</v>
      </c>
      <c r="D44" s="44" t="s">
        <v>96</v>
      </c>
      <c r="E44" s="44" t="s">
        <v>97</v>
      </c>
      <c r="F44" s="43" t="s">
        <v>98</v>
      </c>
      <c r="G44" s="43"/>
      <c r="H44" s="43"/>
    </row>
    <row r="45" spans="1:8" ht="28.8" x14ac:dyDescent="0.3">
      <c r="A45" s="4" t="s">
        <v>126</v>
      </c>
      <c r="B45" s="43" t="s">
        <v>122</v>
      </c>
      <c r="C45" s="44" t="s">
        <v>127</v>
      </c>
      <c r="D45" s="44" t="s">
        <v>96</v>
      </c>
      <c r="E45" s="44" t="s">
        <v>97</v>
      </c>
      <c r="F45" s="43" t="s">
        <v>98</v>
      </c>
      <c r="G45" s="43"/>
      <c r="H45" s="43"/>
    </row>
    <row r="46" spans="1:8" ht="28.8" x14ac:dyDescent="0.3">
      <c r="A46" s="4" t="s">
        <v>128</v>
      </c>
      <c r="B46" s="43" t="s">
        <v>122</v>
      </c>
      <c r="C46" s="44" t="s">
        <v>129</v>
      </c>
      <c r="D46" s="44" t="s">
        <v>96</v>
      </c>
      <c r="E46" s="44" t="s">
        <v>97</v>
      </c>
      <c r="F46" s="43" t="s">
        <v>98</v>
      </c>
      <c r="G46" s="43"/>
      <c r="H46" s="43"/>
    </row>
    <row r="47" spans="1:8" x14ac:dyDescent="0.3">
      <c r="B47" s="4"/>
      <c r="C47" s="34"/>
      <c r="D47" s="34"/>
      <c r="E47" s="34"/>
      <c r="F47" s="4"/>
      <c r="G47" s="4"/>
    </row>
    <row r="48" spans="1:8" x14ac:dyDescent="0.3">
      <c r="A48" s="4" t="s">
        <v>130</v>
      </c>
      <c r="B48" s="43" t="s">
        <v>131</v>
      </c>
      <c r="C48" s="34"/>
      <c r="D48" s="34"/>
      <c r="E48" s="34"/>
      <c r="F48" s="4"/>
      <c r="G48" s="4"/>
    </row>
    <row r="49" spans="1:7" x14ac:dyDescent="0.3">
      <c r="A49" s="4"/>
      <c r="B49" s="4"/>
      <c r="C49" s="34"/>
      <c r="D49" s="34"/>
      <c r="E49" s="34"/>
      <c r="F49" s="4"/>
      <c r="G49" s="4"/>
    </row>
    <row r="51" spans="1:7" x14ac:dyDescent="0.3">
      <c r="A51" s="42" t="s">
        <v>132</v>
      </c>
    </row>
    <row r="52" spans="1:7" x14ac:dyDescent="0.3">
      <c r="A52" s="4" t="s">
        <v>133</v>
      </c>
      <c r="B52" s="4" t="s">
        <v>134</v>
      </c>
      <c r="C52" s="34" t="s">
        <v>92</v>
      </c>
    </row>
    <row r="53" spans="1:7" ht="100.8" x14ac:dyDescent="0.3">
      <c r="A53" s="43" t="s">
        <v>135</v>
      </c>
      <c r="B53" s="43" t="s">
        <v>136</v>
      </c>
      <c r="C53" s="44" t="s">
        <v>137</v>
      </c>
    </row>
    <row r="55" spans="1:7" x14ac:dyDescent="0.3">
      <c r="A55" s="4" t="s">
        <v>138</v>
      </c>
    </row>
    <row r="56" spans="1:7" x14ac:dyDescent="0.3">
      <c r="A56" s="4" t="s">
        <v>139</v>
      </c>
      <c r="B56" s="4" t="s">
        <v>140</v>
      </c>
      <c r="C56" s="34" t="s">
        <v>141</v>
      </c>
      <c r="D56" s="34" t="s">
        <v>142</v>
      </c>
      <c r="E56" s="34" t="s">
        <v>92</v>
      </c>
    </row>
    <row r="57" spans="1:7" s="101" customFormat="1" ht="216" x14ac:dyDescent="0.3">
      <c r="A57" s="4" t="s">
        <v>143</v>
      </c>
      <c r="B57" s="97" t="s">
        <v>144</v>
      </c>
      <c r="C57" s="44" t="s">
        <v>145</v>
      </c>
      <c r="D57" s="44" t="s">
        <v>146</v>
      </c>
      <c r="E57" s="44" t="s">
        <v>147</v>
      </c>
    </row>
    <row r="58" spans="1:7" s="102" customFormat="1" ht="100.8" x14ac:dyDescent="0.3">
      <c r="A58" s="34" t="s">
        <v>148</v>
      </c>
      <c r="B58" s="35" t="s">
        <v>149</v>
      </c>
      <c r="C58" s="44" t="s">
        <v>150</v>
      </c>
      <c r="D58" s="44" t="s">
        <v>151</v>
      </c>
      <c r="E58" s="44" t="s">
        <v>152</v>
      </c>
    </row>
    <row r="59" spans="1:7" s="26" customFormat="1" ht="72" x14ac:dyDescent="0.3">
      <c r="A59" s="34" t="s">
        <v>153</v>
      </c>
      <c r="B59" s="35" t="s">
        <v>154</v>
      </c>
      <c r="C59" s="44" t="s">
        <v>155</v>
      </c>
      <c r="D59" s="44" t="s">
        <v>156</v>
      </c>
      <c r="E59" s="44"/>
    </row>
    <row r="61" spans="1:7" x14ac:dyDescent="0.3">
      <c r="C61" s="37"/>
    </row>
    <row r="62" spans="1:7" ht="22.2" customHeight="1" x14ac:dyDescent="0.3"/>
    <row r="63" spans="1:7" ht="14.55" customHeight="1" x14ac:dyDescent="0.3">
      <c r="A63" s="45" t="s">
        <v>157</v>
      </c>
    </row>
    <row r="64" spans="1:7" ht="14.55" customHeight="1" x14ac:dyDescent="0.3">
      <c r="A64" s="4" t="s">
        <v>158</v>
      </c>
      <c r="B64" s="4" t="s">
        <v>159</v>
      </c>
    </row>
    <row r="65" spans="1:6" ht="14.55" customHeight="1" x14ac:dyDescent="0.3">
      <c r="A65" s="43" t="s">
        <v>160</v>
      </c>
      <c r="B65" s="43" t="s">
        <v>161</v>
      </c>
      <c r="E65" s="46" t="s">
        <v>162</v>
      </c>
      <c r="F65" s="4"/>
    </row>
    <row r="66" spans="1:6" ht="14.55" customHeight="1" x14ac:dyDescent="0.3"/>
    <row r="67" spans="1:6" ht="14.55" customHeight="1" x14ac:dyDescent="0.3"/>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4"/>
  <sheetViews>
    <sheetView topLeftCell="A13" zoomScale="90" zoomScaleNormal="90" workbookViewId="0">
      <selection activeCell="F43" sqref="F43"/>
    </sheetView>
  </sheetViews>
  <sheetFormatPr defaultColWidth="9.21875" defaultRowHeight="14.4" x14ac:dyDescent="0.3"/>
  <cols>
    <col min="1" max="1" width="14.44140625" customWidth="1"/>
    <col min="2" max="2" width="18.77734375" customWidth="1"/>
    <col min="3" max="4" width="20.44140625" customWidth="1"/>
    <col min="5" max="5" width="22.5546875" customWidth="1"/>
    <col min="6" max="6" width="39.5546875" customWidth="1"/>
    <col min="7" max="10" width="20.77734375" customWidth="1"/>
    <col min="11" max="11" width="27.44140625" customWidth="1"/>
    <col min="12" max="12" width="27.21875" customWidth="1"/>
    <col min="13" max="13" width="29.21875" customWidth="1"/>
    <col min="14" max="14" width="23.77734375" customWidth="1"/>
    <col min="15" max="15" width="20.5546875" customWidth="1"/>
    <col min="16" max="16" width="22.5546875" customWidth="1"/>
    <col min="17" max="18" width="20.77734375" customWidth="1"/>
    <col min="19" max="19" width="16.77734375" customWidth="1"/>
  </cols>
  <sheetData>
    <row r="1" spans="1:21" x14ac:dyDescent="0.3">
      <c r="A1" s="1" t="s">
        <v>163</v>
      </c>
    </row>
    <row r="4" spans="1:21" x14ac:dyDescent="0.3">
      <c r="A4" s="1" t="s">
        <v>164</v>
      </c>
      <c r="B4" s="1" t="s">
        <v>165</v>
      </c>
      <c r="C4" s="1" t="s">
        <v>166</v>
      </c>
      <c r="D4" s="1" t="s">
        <v>167</v>
      </c>
      <c r="E4" s="1" t="s">
        <v>168</v>
      </c>
      <c r="F4" s="1" t="s">
        <v>169</v>
      </c>
      <c r="G4" s="114" t="s">
        <v>170</v>
      </c>
      <c r="H4" s="114"/>
      <c r="I4" s="114"/>
      <c r="J4" s="114"/>
      <c r="K4" s="4" t="s">
        <v>171</v>
      </c>
      <c r="L4" s="1" t="s">
        <v>172</v>
      </c>
      <c r="M4" s="114" t="s">
        <v>173</v>
      </c>
      <c r="N4" s="114"/>
      <c r="O4" s="114"/>
      <c r="P4" s="114"/>
      <c r="Q4" s="1" t="s">
        <v>7</v>
      </c>
      <c r="R4" s="1" t="s">
        <v>174</v>
      </c>
      <c r="S4" s="1" t="s">
        <v>175</v>
      </c>
    </row>
    <row r="5" spans="1:21" x14ac:dyDescent="0.3">
      <c r="A5" s="29" t="s">
        <v>176</v>
      </c>
      <c r="B5" s="29"/>
      <c r="C5" s="29"/>
      <c r="D5" s="29" t="str">
        <f>IF(ISTEXT(F6),"(NB! Velg tiltakskategori under)","")</f>
        <v>(NB! Velg tiltakskategori under)</v>
      </c>
      <c r="E5" s="29" t="s">
        <v>177</v>
      </c>
      <c r="F5" s="29" t="s">
        <v>177</v>
      </c>
      <c r="G5" s="115" t="s">
        <v>178</v>
      </c>
      <c r="H5" s="115"/>
      <c r="I5" s="115"/>
      <c r="J5" s="115"/>
      <c r="K5" s="29" t="s">
        <v>179</v>
      </c>
      <c r="L5" s="29" t="s">
        <v>177</v>
      </c>
      <c r="M5" s="8" t="s">
        <v>180</v>
      </c>
      <c r="N5" s="29" t="s">
        <v>181</v>
      </c>
      <c r="O5" s="29" t="s">
        <v>182</v>
      </c>
      <c r="P5" s="29" t="s">
        <v>183</v>
      </c>
      <c r="Q5" s="30"/>
      <c r="R5" s="30"/>
    </row>
    <row r="6" spans="1:21" ht="164.55" customHeight="1" x14ac:dyDescent="0.3">
      <c r="A6" s="29" t="s">
        <v>184</v>
      </c>
      <c r="B6" s="31" t="s">
        <v>185</v>
      </c>
      <c r="C6" s="31" t="s">
        <v>186</v>
      </c>
      <c r="D6" s="31" t="s">
        <v>187</v>
      </c>
      <c r="E6" s="31" t="s">
        <v>188</v>
      </c>
      <c r="F6" s="96" t="s">
        <v>189</v>
      </c>
      <c r="G6" s="47" t="s">
        <v>190</v>
      </c>
      <c r="H6" s="47" t="s">
        <v>191</v>
      </c>
      <c r="I6" s="47" t="s">
        <v>16</v>
      </c>
      <c r="J6" s="27" t="s">
        <v>192</v>
      </c>
      <c r="K6" s="31" t="s">
        <v>193</v>
      </c>
      <c r="L6" s="31" t="s">
        <v>194</v>
      </c>
      <c r="M6" s="31" t="s">
        <v>195</v>
      </c>
      <c r="N6" s="31" t="s">
        <v>195</v>
      </c>
      <c r="O6" s="31"/>
      <c r="P6" s="31"/>
      <c r="Q6" s="31"/>
      <c r="R6" s="112">
        <v>24200000</v>
      </c>
      <c r="S6" s="96" t="s">
        <v>196</v>
      </c>
    </row>
    <row r="7" spans="1:21" ht="99.6" customHeight="1" x14ac:dyDescent="0.3">
      <c r="A7" s="29" t="s">
        <v>197</v>
      </c>
      <c r="B7" s="31" t="s">
        <v>198</v>
      </c>
      <c r="C7" s="31" t="s">
        <v>186</v>
      </c>
      <c r="D7" s="31" t="s">
        <v>199</v>
      </c>
      <c r="E7" s="31" t="s">
        <v>200</v>
      </c>
      <c r="F7" s="96" t="s">
        <v>201</v>
      </c>
      <c r="G7" s="47" t="s">
        <v>202</v>
      </c>
      <c r="H7" s="47" t="s">
        <v>203</v>
      </c>
      <c r="I7" s="47" t="s">
        <v>204</v>
      </c>
      <c r="J7" s="28">
        <v>0.37</v>
      </c>
      <c r="K7" s="31" t="s">
        <v>193</v>
      </c>
      <c r="L7" s="31" t="s">
        <v>205</v>
      </c>
      <c r="M7" s="31" t="s">
        <v>195</v>
      </c>
      <c r="N7" s="31" t="s">
        <v>195</v>
      </c>
      <c r="O7" s="31"/>
      <c r="P7" s="31"/>
      <c r="Q7" s="31"/>
      <c r="R7" s="96" t="s">
        <v>206</v>
      </c>
      <c r="S7" s="96" t="s">
        <v>207</v>
      </c>
      <c r="U7" s="21"/>
    </row>
    <row r="8" spans="1:21" ht="127.2" customHeight="1" x14ac:dyDescent="0.3">
      <c r="A8" s="29" t="s">
        <v>208</v>
      </c>
      <c r="B8" s="31" t="s">
        <v>209</v>
      </c>
      <c r="C8" s="31" t="s">
        <v>186</v>
      </c>
      <c r="D8" s="31" t="s">
        <v>199</v>
      </c>
      <c r="E8" s="31" t="s">
        <v>200</v>
      </c>
      <c r="F8" s="31" t="s">
        <v>210</v>
      </c>
      <c r="G8" s="47" t="s">
        <v>202</v>
      </c>
      <c r="H8" s="27" t="s">
        <v>203</v>
      </c>
      <c r="I8" s="47" t="s">
        <v>211</v>
      </c>
      <c r="J8" s="28">
        <v>0.37</v>
      </c>
      <c r="K8" s="31" t="s">
        <v>193</v>
      </c>
      <c r="L8" s="31" t="s">
        <v>205</v>
      </c>
      <c r="M8" s="31" t="s">
        <v>195</v>
      </c>
      <c r="N8" s="31" t="s">
        <v>195</v>
      </c>
      <c r="O8" s="31"/>
      <c r="P8" s="31" t="s">
        <v>195</v>
      </c>
      <c r="Q8" s="31" t="s">
        <v>212</v>
      </c>
      <c r="R8" s="96" t="s">
        <v>206</v>
      </c>
      <c r="S8" s="96" t="s">
        <v>207</v>
      </c>
    </row>
    <row r="9" spans="1:21" ht="114.6" customHeight="1" x14ac:dyDescent="0.3">
      <c r="A9" s="29" t="s">
        <v>213</v>
      </c>
      <c r="B9" s="31" t="s">
        <v>214</v>
      </c>
      <c r="C9" s="31" t="s">
        <v>186</v>
      </c>
      <c r="D9" s="31" t="s">
        <v>215</v>
      </c>
      <c r="E9" s="31" t="s">
        <v>200</v>
      </c>
      <c r="F9" s="96" t="s">
        <v>216</v>
      </c>
      <c r="G9" s="47" t="s">
        <v>217</v>
      </c>
      <c r="H9" s="47" t="str">
        <f>IF(ISNUMBER(SEARCH(Tiltaksanalyse!$A$85,$D9)),Tiltaksanalyse!D$85,IF(ISNUMBER(SEARCH(Tiltaksanalyse!$A$86,Tiltaksanalyse!$D9)),Tiltaksanalyse!D$86,IF(ISNUMBER(SEARCH(Tiltaksanalyse!$A$87,Tiltaksanalyse!$D9)),Tiltaksanalyse!D$87,IF(ISNUMBER(SEARCH(Tiltaksanalyse!$A$88,Tiltaksanalyse!$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$100,Tiltaksanalyse!$D9)),Tiltaksanalyse!D$99,"")))))))))))))))</f>
        <v xml:space="preserve"> </v>
      </c>
      <c r="I9" s="47" t="s">
        <v>218</v>
      </c>
      <c r="J9" s="27" t="str">
        <f>IF(ISNUMBER(SEARCH(Tiltaksanalyse!$A$85,$D9)),Tiltaksanalyse!F$85,IF(ISNUMBER(SEARCH(Tiltaksanalyse!$A$86,Tiltaksanalyse!$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$100,Tiltaksanalyse!$D9)),Tiltaksanalyse!F$99,"")))))))))))))))</f>
        <v xml:space="preserve"> </v>
      </c>
      <c r="K9" s="31" t="s">
        <v>193</v>
      </c>
      <c r="L9" s="31" t="s">
        <v>219</v>
      </c>
      <c r="M9" s="31"/>
      <c r="N9" s="31"/>
      <c r="O9" s="31"/>
      <c r="P9" s="31"/>
      <c r="Q9" s="31"/>
      <c r="R9" s="96" t="s">
        <v>220</v>
      </c>
      <c r="S9" s="96" t="s">
        <v>207</v>
      </c>
    </row>
    <row r="10" spans="1:21" x14ac:dyDescent="0.3">
      <c r="A10" s="1"/>
    </row>
    <row r="11" spans="1:21" x14ac:dyDescent="0.3">
      <c r="A11" s="1" t="s">
        <v>221</v>
      </c>
    </row>
    <row r="12" spans="1:21" s="21" customFormat="1" ht="172.8" x14ac:dyDescent="0.3">
      <c r="A12" s="22" t="s">
        <v>222</v>
      </c>
      <c r="B12" s="23" t="s">
        <v>185</v>
      </c>
      <c r="C12" s="23" t="s">
        <v>186</v>
      </c>
      <c r="D12" s="23" t="s">
        <v>187</v>
      </c>
      <c r="E12" s="23" t="s">
        <v>100</v>
      </c>
      <c r="F12" s="23" t="s">
        <v>223</v>
      </c>
      <c r="G12" s="48"/>
      <c r="H12" s="48"/>
      <c r="I12" s="48"/>
      <c r="J12" s="48"/>
      <c r="K12" s="48"/>
      <c r="L12" s="49" t="s">
        <v>194</v>
      </c>
      <c r="M12" s="49" t="s">
        <v>195</v>
      </c>
      <c r="N12" s="49" t="s">
        <v>195</v>
      </c>
      <c r="O12" s="49"/>
      <c r="P12" s="49"/>
      <c r="Q12" s="49"/>
      <c r="R12" s="48"/>
    </row>
    <row r="13" spans="1:21" x14ac:dyDescent="0.3">
      <c r="A13" s="1" t="s">
        <v>224</v>
      </c>
      <c r="B13" s="7"/>
      <c r="C13" s="7"/>
      <c r="D13" s="7"/>
      <c r="E13" s="7"/>
      <c r="F13" s="7"/>
      <c r="G13" s="5"/>
      <c r="H13" s="5"/>
      <c r="I13" s="5"/>
      <c r="J13" s="5"/>
      <c r="K13" s="5"/>
      <c r="L13" s="6"/>
      <c r="M13" s="6"/>
      <c r="N13" s="6"/>
      <c r="O13" s="6"/>
      <c r="P13" s="6"/>
      <c r="Q13" s="6"/>
      <c r="R13" s="5"/>
    </row>
    <row r="14" spans="1:21" x14ac:dyDescent="0.3">
      <c r="A14" s="1" t="s">
        <v>225</v>
      </c>
      <c r="B14" s="7"/>
      <c r="C14" s="7"/>
      <c r="D14" s="7"/>
      <c r="E14" s="7"/>
      <c r="F14" s="7"/>
      <c r="G14" s="5"/>
      <c r="H14" s="5"/>
      <c r="I14" s="5"/>
      <c r="J14" s="5"/>
      <c r="K14" s="5"/>
      <c r="L14" s="6"/>
      <c r="M14" s="6"/>
      <c r="N14" s="6"/>
      <c r="O14" s="6"/>
      <c r="P14" s="6"/>
      <c r="Q14" s="6"/>
      <c r="R14" s="5"/>
    </row>
    <row r="15" spans="1:21" x14ac:dyDescent="0.3">
      <c r="A15" s="1"/>
    </row>
    <row r="16" spans="1:21" x14ac:dyDescent="0.3">
      <c r="A16" s="1"/>
      <c r="F16" s="2" t="s">
        <v>226</v>
      </c>
    </row>
    <row r="17" spans="1:10" x14ac:dyDescent="0.3">
      <c r="A17" s="1" t="s">
        <v>163</v>
      </c>
      <c r="B17" s="1" t="s">
        <v>227</v>
      </c>
      <c r="C17" s="1"/>
      <c r="D17" s="1"/>
      <c r="E17" s="1"/>
      <c r="F17" s="1" t="s">
        <v>228</v>
      </c>
      <c r="G17" s="1"/>
      <c r="J17" s="4" t="s">
        <v>229</v>
      </c>
    </row>
    <row r="18" spans="1:10" ht="15" customHeight="1" x14ac:dyDescent="0.3">
      <c r="A18" s="1"/>
      <c r="B18" s="1" t="s">
        <v>230</v>
      </c>
      <c r="C18" s="1" t="s">
        <v>231</v>
      </c>
      <c r="D18" s="1"/>
      <c r="E18" s="1"/>
      <c r="F18" s="1" t="s">
        <v>230</v>
      </c>
      <c r="G18" s="1" t="s">
        <v>231</v>
      </c>
      <c r="H18" s="1"/>
      <c r="I18" s="1"/>
    </row>
    <row r="19" spans="1:10" ht="15" customHeight="1" x14ac:dyDescent="0.3">
      <c r="A19" s="1" t="s">
        <v>176</v>
      </c>
      <c r="B19" s="1"/>
      <c r="C19" s="1"/>
      <c r="D19" s="1"/>
      <c r="E19" s="1"/>
      <c r="F19" s="1"/>
      <c r="G19" s="1"/>
      <c r="H19" s="1"/>
      <c r="I19" s="1"/>
      <c r="J19" s="1"/>
    </row>
    <row r="20" spans="1:10" s="33" customFormat="1" ht="15" customHeight="1" x14ac:dyDescent="0.3">
      <c r="A20" s="4" t="s">
        <v>184</v>
      </c>
      <c r="B20" s="43"/>
      <c r="C20" s="43" t="s">
        <v>232</v>
      </c>
      <c r="D20" s="43"/>
      <c r="E20" s="43"/>
      <c r="F20" s="43"/>
      <c r="G20" s="43" t="s">
        <v>233</v>
      </c>
      <c r="H20" s="97"/>
      <c r="I20" s="97"/>
      <c r="J20" s="97"/>
    </row>
    <row r="21" spans="1:10" s="33" customFormat="1" ht="15" customHeight="1" x14ac:dyDescent="0.3">
      <c r="A21" s="4" t="s">
        <v>197</v>
      </c>
      <c r="B21" s="43" t="s">
        <v>232</v>
      </c>
      <c r="C21" s="43" t="s">
        <v>232</v>
      </c>
      <c r="D21" s="43"/>
      <c r="E21" s="43"/>
      <c r="F21" s="43" t="s">
        <v>234</v>
      </c>
      <c r="G21" s="43" t="s">
        <v>233</v>
      </c>
      <c r="H21" s="97"/>
      <c r="I21" s="97"/>
      <c r="J21" s="97"/>
    </row>
    <row r="22" spans="1:10" s="33" customFormat="1" ht="15" customHeight="1" x14ac:dyDescent="0.3">
      <c r="A22" s="4" t="s">
        <v>208</v>
      </c>
      <c r="B22" s="43" t="s">
        <v>232</v>
      </c>
      <c r="C22" s="43" t="s">
        <v>232</v>
      </c>
      <c r="D22" s="43"/>
      <c r="E22" s="43"/>
      <c r="F22" s="43" t="s">
        <v>235</v>
      </c>
      <c r="G22" s="43" t="s">
        <v>236</v>
      </c>
      <c r="H22" s="97"/>
      <c r="I22" s="97"/>
      <c r="J22" s="97"/>
    </row>
    <row r="23" spans="1:10" s="33" customFormat="1" ht="15" customHeight="1" x14ac:dyDescent="0.3">
      <c r="A23" s="4" t="s">
        <v>213</v>
      </c>
      <c r="B23" s="43" t="s">
        <v>237</v>
      </c>
      <c r="C23" s="43" t="s">
        <v>237</v>
      </c>
      <c r="D23" s="43"/>
      <c r="E23" s="43"/>
      <c r="F23" s="43" t="s">
        <v>237</v>
      </c>
      <c r="G23" s="43" t="s">
        <v>237</v>
      </c>
      <c r="H23" s="43"/>
      <c r="I23" s="43"/>
      <c r="J23" s="43"/>
    </row>
    <row r="24" spans="1:10" s="33" customFormat="1" ht="15" customHeight="1" x14ac:dyDescent="0.3">
      <c r="A24" s="4"/>
    </row>
    <row r="25" spans="1:10" s="33" customFormat="1" ht="15" customHeight="1" x14ac:dyDescent="0.3">
      <c r="A25" s="4"/>
    </row>
    <row r="26" spans="1:10" s="33" customFormat="1" x14ac:dyDescent="0.3"/>
    <row r="27" spans="1:10" s="33" customFormat="1" x14ac:dyDescent="0.3"/>
    <row r="28" spans="1:10" s="33" customFormat="1" x14ac:dyDescent="0.3">
      <c r="F28" s="42" t="s">
        <v>238</v>
      </c>
    </row>
    <row r="29" spans="1:10" s="33" customFormat="1" x14ac:dyDescent="0.3">
      <c r="A29" s="4"/>
      <c r="B29" s="4" t="s">
        <v>164</v>
      </c>
      <c r="C29" s="4"/>
      <c r="D29" s="4"/>
      <c r="E29" s="4"/>
      <c r="F29" s="4" t="s">
        <v>228</v>
      </c>
      <c r="G29" s="4" t="s">
        <v>239</v>
      </c>
      <c r="H29" s="4" t="s">
        <v>240</v>
      </c>
      <c r="I29" s="4" t="s">
        <v>92</v>
      </c>
    </row>
    <row r="30" spans="1:10" s="33" customFormat="1" ht="28.8" x14ac:dyDescent="0.3">
      <c r="A30" s="4" t="s">
        <v>241</v>
      </c>
      <c r="B30" s="43" t="s">
        <v>184</v>
      </c>
      <c r="C30" s="43" t="s">
        <v>197</v>
      </c>
      <c r="D30" s="43"/>
      <c r="E30" s="43"/>
      <c r="F30" s="97" t="s">
        <v>234</v>
      </c>
      <c r="G30" s="113" t="s">
        <v>242</v>
      </c>
      <c r="H30" s="43" t="str">
        <f>S7</f>
        <v>Svært usikker (0-25%)</v>
      </c>
      <c r="I30" s="43"/>
    </row>
    <row r="31" spans="1:10" s="33" customFormat="1" x14ac:dyDescent="0.3">
      <c r="A31" s="4" t="s">
        <v>243</v>
      </c>
      <c r="B31" s="43" t="s">
        <v>184</v>
      </c>
      <c r="C31" s="43"/>
      <c r="D31" s="43"/>
      <c r="E31" s="43"/>
      <c r="F31" s="97" t="s">
        <v>233</v>
      </c>
      <c r="G31" s="98">
        <f>R6</f>
        <v>24200000</v>
      </c>
      <c r="H31" s="98" t="str">
        <f>S6</f>
        <v>Ganske usikker (25-50%)</v>
      </c>
      <c r="I31" s="43"/>
    </row>
    <row r="33" spans="1:6" x14ac:dyDescent="0.3">
      <c r="A33" s="1"/>
    </row>
    <row r="34" spans="1:6" x14ac:dyDescent="0.3">
      <c r="A34" s="1"/>
      <c r="F34" s="2"/>
    </row>
    <row r="35" spans="1:6" x14ac:dyDescent="0.3">
      <c r="A35" s="1"/>
      <c r="F35" s="2"/>
    </row>
    <row r="36" spans="1:6" x14ac:dyDescent="0.3">
      <c r="A36" s="1"/>
      <c r="E36" s="2" t="s">
        <v>244</v>
      </c>
    </row>
    <row r="37" spans="1:6" x14ac:dyDescent="0.3">
      <c r="A37" s="1" t="s">
        <v>214</v>
      </c>
      <c r="E37" s="2" t="s">
        <v>245</v>
      </c>
    </row>
    <row r="38" spans="1:6" x14ac:dyDescent="0.3">
      <c r="A38" s="1" t="s">
        <v>246</v>
      </c>
      <c r="B38" s="1" t="s">
        <v>247</v>
      </c>
      <c r="C38" s="1" t="s">
        <v>248</v>
      </c>
      <c r="D38" s="1" t="s">
        <v>249</v>
      </c>
      <c r="E38" s="1" t="s">
        <v>250</v>
      </c>
      <c r="F38" s="1" t="s">
        <v>7</v>
      </c>
    </row>
    <row r="39" spans="1:6" x14ac:dyDescent="0.3">
      <c r="A39" s="1" t="s">
        <v>251</v>
      </c>
      <c r="B39" s="7"/>
      <c r="C39" s="7"/>
      <c r="D39" s="7"/>
      <c r="E39" s="7"/>
      <c r="F39" s="7"/>
    </row>
    <row r="40" spans="1:6" x14ac:dyDescent="0.3">
      <c r="A40" s="1" t="s">
        <v>252</v>
      </c>
      <c r="B40" s="7"/>
      <c r="C40" s="7"/>
      <c r="D40" s="7"/>
      <c r="E40" s="7"/>
      <c r="F40" s="7"/>
    </row>
    <row r="47" spans="1:6" x14ac:dyDescent="0.3">
      <c r="A47" s="1" t="s">
        <v>253</v>
      </c>
    </row>
    <row r="48" spans="1:6" x14ac:dyDescent="0.3">
      <c r="A48" s="1" t="s">
        <v>254</v>
      </c>
      <c r="B48" s="7" t="s">
        <v>241</v>
      </c>
    </row>
    <row r="49" spans="1:2" x14ac:dyDescent="0.3">
      <c r="A49" s="1" t="s">
        <v>255</v>
      </c>
      <c r="B49" s="7" t="s">
        <v>256</v>
      </c>
    </row>
    <row r="82" spans="1:8" ht="15" thickBot="1" x14ac:dyDescent="0.35"/>
    <row r="83" spans="1:8" x14ac:dyDescent="0.3">
      <c r="A83" s="9" t="s">
        <v>257</v>
      </c>
      <c r="B83" s="10"/>
      <c r="C83" s="10"/>
      <c r="D83" s="10"/>
      <c r="E83" s="10"/>
      <c r="F83" s="11"/>
    </row>
    <row r="84" spans="1:8" x14ac:dyDescent="0.3">
      <c r="A84" s="12" t="s">
        <v>258</v>
      </c>
      <c r="B84" s="13" t="s">
        <v>259</v>
      </c>
      <c r="C84" s="13" t="s">
        <v>260</v>
      </c>
      <c r="D84" s="13" t="s">
        <v>261</v>
      </c>
      <c r="E84" s="13" t="s">
        <v>262</v>
      </c>
      <c r="F84" s="14" t="s">
        <v>263</v>
      </c>
      <c r="G84" s="1"/>
      <c r="H84" s="1"/>
    </row>
    <row r="85" spans="1:8" x14ac:dyDescent="0.3">
      <c r="A85" s="15" t="s">
        <v>199</v>
      </c>
      <c r="B85" s="16" t="s">
        <v>264</v>
      </c>
      <c r="C85" s="16" t="s">
        <v>265</v>
      </c>
      <c r="D85" s="16" t="s">
        <v>266</v>
      </c>
      <c r="E85" s="16" t="s">
        <v>267</v>
      </c>
      <c r="F85" s="17" t="s">
        <v>268</v>
      </c>
    </row>
    <row r="86" spans="1:8" x14ac:dyDescent="0.3">
      <c r="A86" s="15" t="s">
        <v>269</v>
      </c>
      <c r="B86" s="16" t="s">
        <v>270</v>
      </c>
      <c r="C86" s="16" t="s">
        <v>271</v>
      </c>
      <c r="D86" s="16" t="s">
        <v>272</v>
      </c>
      <c r="E86" s="16" t="s">
        <v>273</v>
      </c>
      <c r="F86" s="17" t="s">
        <v>274</v>
      </c>
    </row>
    <row r="87" spans="1:8" x14ac:dyDescent="0.3">
      <c r="A87" s="15" t="s">
        <v>275</v>
      </c>
      <c r="B87" s="16" t="s">
        <v>276</v>
      </c>
      <c r="C87" s="16" t="s">
        <v>265</v>
      </c>
      <c r="D87" s="16" t="s">
        <v>277</v>
      </c>
      <c r="E87" s="16" t="s">
        <v>278</v>
      </c>
      <c r="F87" s="17" t="s">
        <v>279</v>
      </c>
    </row>
    <row r="88" spans="1:8" x14ac:dyDescent="0.3">
      <c r="A88" s="15" t="s">
        <v>280</v>
      </c>
      <c r="B88" s="16" t="s">
        <v>281</v>
      </c>
      <c r="C88" s="16" t="s">
        <v>265</v>
      </c>
      <c r="D88" s="16" t="s">
        <v>282</v>
      </c>
      <c r="E88" s="16" t="s">
        <v>283</v>
      </c>
      <c r="F88" s="17" t="s">
        <v>279</v>
      </c>
    </row>
    <row r="89" spans="1:8" x14ac:dyDescent="0.3">
      <c r="A89" s="15" t="s">
        <v>284</v>
      </c>
      <c r="B89" s="16" t="s">
        <v>285</v>
      </c>
      <c r="C89" s="16" t="s">
        <v>265</v>
      </c>
      <c r="D89" s="16" t="s">
        <v>286</v>
      </c>
      <c r="E89" s="16" t="s">
        <v>287</v>
      </c>
      <c r="F89" s="17" t="s">
        <v>279</v>
      </c>
    </row>
    <row r="90" spans="1:8" x14ac:dyDescent="0.3">
      <c r="A90" s="15" t="s">
        <v>288</v>
      </c>
      <c r="B90" s="16" t="s">
        <v>289</v>
      </c>
      <c r="C90" s="16" t="s">
        <v>265</v>
      </c>
      <c r="D90" s="16" t="s">
        <v>290</v>
      </c>
      <c r="E90" s="16" t="s">
        <v>291</v>
      </c>
      <c r="F90" s="17" t="s">
        <v>279</v>
      </c>
    </row>
    <row r="91" spans="1:8" x14ac:dyDescent="0.3">
      <c r="A91" s="15" t="s">
        <v>292</v>
      </c>
      <c r="B91" s="16" t="s">
        <v>293</v>
      </c>
      <c r="C91" s="16" t="s">
        <v>265</v>
      </c>
      <c r="D91" s="16" t="s">
        <v>294</v>
      </c>
      <c r="E91" s="16" t="s">
        <v>295</v>
      </c>
      <c r="F91" s="17" t="s">
        <v>274</v>
      </c>
    </row>
    <row r="92" spans="1:8" x14ac:dyDescent="0.3">
      <c r="A92" s="15" t="s">
        <v>296</v>
      </c>
      <c r="B92" s="16" t="s">
        <v>297</v>
      </c>
      <c r="C92" s="16" t="s">
        <v>298</v>
      </c>
      <c r="D92" s="16" t="s">
        <v>295</v>
      </c>
      <c r="E92" s="16" t="s">
        <v>294</v>
      </c>
      <c r="F92" s="17" t="s">
        <v>299</v>
      </c>
    </row>
    <row r="93" spans="1:8" x14ac:dyDescent="0.3">
      <c r="A93" s="15" t="s">
        <v>187</v>
      </c>
      <c r="B93" s="16" t="s">
        <v>300</v>
      </c>
      <c r="C93" s="16" t="s">
        <v>301</v>
      </c>
      <c r="D93" s="16" t="s">
        <v>295</v>
      </c>
      <c r="E93" s="16" t="s">
        <v>302</v>
      </c>
      <c r="F93" s="17" t="s">
        <v>294</v>
      </c>
    </row>
    <row r="94" spans="1:8" x14ac:dyDescent="0.3">
      <c r="A94" s="15" t="s">
        <v>303</v>
      </c>
      <c r="B94" s="16" t="s">
        <v>304</v>
      </c>
      <c r="C94" s="16" t="s">
        <v>305</v>
      </c>
      <c r="D94" s="16" t="s">
        <v>306</v>
      </c>
      <c r="E94" s="16" t="s">
        <v>274</v>
      </c>
      <c r="F94" s="17" t="s">
        <v>299</v>
      </c>
    </row>
    <row r="95" spans="1:8" x14ac:dyDescent="0.3">
      <c r="A95" s="15" t="s">
        <v>307</v>
      </c>
      <c r="B95" s="16" t="s">
        <v>308</v>
      </c>
      <c r="C95" s="16" t="s">
        <v>309</v>
      </c>
      <c r="D95" s="16" t="s">
        <v>310</v>
      </c>
      <c r="E95" s="16" t="s">
        <v>274</v>
      </c>
      <c r="F95" s="17" t="s">
        <v>299</v>
      </c>
    </row>
    <row r="96" spans="1:8" x14ac:dyDescent="0.3">
      <c r="A96" s="15" t="s">
        <v>311</v>
      </c>
      <c r="B96" s="16" t="s">
        <v>312</v>
      </c>
      <c r="C96" s="16" t="s">
        <v>313</v>
      </c>
      <c r="D96" s="16" t="s">
        <v>314</v>
      </c>
      <c r="E96" s="16" t="s">
        <v>277</v>
      </c>
      <c r="F96" s="17" t="s">
        <v>274</v>
      </c>
    </row>
    <row r="97" spans="1:7" x14ac:dyDescent="0.3">
      <c r="A97" s="15" t="s">
        <v>315</v>
      </c>
      <c r="B97" s="16" t="s">
        <v>316</v>
      </c>
      <c r="C97" s="16" t="s">
        <v>317</v>
      </c>
      <c r="D97" s="16" t="s">
        <v>318</v>
      </c>
      <c r="E97" s="16" t="s">
        <v>319</v>
      </c>
      <c r="F97" s="17" t="s">
        <v>299</v>
      </c>
    </row>
    <row r="98" spans="1:7" x14ac:dyDescent="0.3">
      <c r="A98" s="15" t="s">
        <v>215</v>
      </c>
      <c r="B98" s="16" t="s">
        <v>320</v>
      </c>
      <c r="C98" s="16" t="s">
        <v>321</v>
      </c>
      <c r="D98" s="16" t="s">
        <v>299</v>
      </c>
      <c r="E98" s="16" t="s">
        <v>299</v>
      </c>
      <c r="F98" s="17" t="s">
        <v>299</v>
      </c>
      <c r="G98" t="s">
        <v>299</v>
      </c>
    </row>
    <row r="99" spans="1:7" x14ac:dyDescent="0.3">
      <c r="A99" s="15"/>
      <c r="B99" s="16"/>
      <c r="C99" s="16"/>
      <c r="D99" s="16"/>
      <c r="E99" s="16"/>
      <c r="F99" s="17"/>
    </row>
    <row r="100" spans="1:7" x14ac:dyDescent="0.3">
      <c r="A100" s="12" t="s">
        <v>322</v>
      </c>
      <c r="B100" s="16"/>
      <c r="C100" s="16"/>
      <c r="D100" s="16"/>
      <c r="E100" s="16"/>
      <c r="F100" s="17"/>
    </row>
    <row r="101" spans="1:7" x14ac:dyDescent="0.3">
      <c r="A101" s="15" t="s">
        <v>323</v>
      </c>
      <c r="B101" s="16"/>
      <c r="C101" s="16"/>
      <c r="D101" s="16"/>
      <c r="E101" s="16"/>
      <c r="F101" s="17"/>
    </row>
    <row r="102" spans="1:7" x14ac:dyDescent="0.3">
      <c r="A102" s="15" t="s">
        <v>324</v>
      </c>
      <c r="B102" s="16"/>
      <c r="C102" s="16"/>
      <c r="D102" s="16"/>
      <c r="E102" s="16"/>
      <c r="F102" s="17"/>
    </row>
    <row r="103" spans="1:7" x14ac:dyDescent="0.3">
      <c r="A103" s="15" t="s">
        <v>236</v>
      </c>
      <c r="B103" s="16"/>
      <c r="C103" s="16"/>
      <c r="D103" s="16"/>
      <c r="E103" s="16"/>
      <c r="F103" s="17" t="s">
        <v>299</v>
      </c>
    </row>
    <row r="104" spans="1:7" ht="15" thickBot="1" x14ac:dyDescent="0.35">
      <c r="A104" s="18" t="s">
        <v>325</v>
      </c>
      <c r="B104" s="19"/>
      <c r="C104" s="19"/>
      <c r="D104" s="19"/>
      <c r="E104" s="19"/>
      <c r="F104" s="20"/>
    </row>
  </sheetData>
  <mergeCells count="3">
    <mergeCell ref="G4:J4"/>
    <mergeCell ref="M4:P4"/>
    <mergeCell ref="G5:J5"/>
  </mergeCells>
  <dataValidations count="2">
    <dataValidation type="list" allowBlank="1" showInputMessage="1" showErrorMessage="1" promptTitle="Sikkerhet i tiltaksinformasjon" sqref="K6:K9" xr:uid="{00000000-0002-0000-0100-000000000000}">
      <formula1>$A$101:$A$104</formula1>
    </dataValidation>
    <dataValidation type="list" allowBlank="1" showInputMessage="1" showErrorMessage="1" promptTitle="Tiltakskategori" prompt="Vennligst velg fra nedtrekkslisten" sqref="D6:D9" xr:uid="{00000000-0002-0000-0100-000001000000}">
      <formula1>$A$85:$A$98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EE964-5C35-4D5F-9C8C-AAD17B596012}">
  <dimension ref="A1:V43"/>
  <sheetViews>
    <sheetView workbookViewId="0">
      <pane xSplit="1" topLeftCell="K1" activePane="topRight" state="frozen"/>
      <selection activeCell="D22" sqref="D22"/>
      <selection pane="topRight" activeCell="T3" sqref="T3:V14"/>
    </sheetView>
  </sheetViews>
  <sheetFormatPr defaultColWidth="9.21875" defaultRowHeight="14.4" x14ac:dyDescent="0.3"/>
  <cols>
    <col min="1" max="1" width="19.21875" customWidth="1"/>
    <col min="2" max="2" width="13" customWidth="1"/>
    <col min="3" max="4" width="21.44140625" customWidth="1"/>
    <col min="5" max="5" width="47.44140625" customWidth="1"/>
    <col min="6" max="6" width="38" customWidth="1"/>
    <col min="7" max="7" width="33.44140625" customWidth="1"/>
    <col min="8" max="8" width="14.77734375" customWidth="1"/>
  </cols>
  <sheetData>
    <row r="1" spans="1:22" x14ac:dyDescent="0.3">
      <c r="A1" s="2" t="s">
        <v>326</v>
      </c>
      <c r="E1" s="1" t="s">
        <v>184</v>
      </c>
      <c r="F1" s="1"/>
      <c r="G1" s="1"/>
      <c r="H1" s="1" t="s">
        <v>197</v>
      </c>
      <c r="I1" s="1"/>
      <c r="J1" s="1"/>
      <c r="K1" s="1" t="s">
        <v>208</v>
      </c>
      <c r="N1" s="1" t="s">
        <v>213</v>
      </c>
      <c r="Q1" s="1" t="s">
        <v>241</v>
      </c>
      <c r="T1" s="1" t="s">
        <v>243</v>
      </c>
    </row>
    <row r="2" spans="1:22" s="33" customFormat="1" x14ac:dyDescent="0.3">
      <c r="A2" s="4" t="s">
        <v>168</v>
      </c>
      <c r="B2" s="4" t="s">
        <v>88</v>
      </c>
      <c r="C2" s="4" t="s">
        <v>89</v>
      </c>
      <c r="D2" s="4" t="s">
        <v>90</v>
      </c>
      <c r="E2" s="4" t="s">
        <v>327</v>
      </c>
      <c r="F2" s="4" t="s">
        <v>328</v>
      </c>
      <c r="G2" s="4" t="s">
        <v>329</v>
      </c>
      <c r="H2" s="4" t="s">
        <v>330</v>
      </c>
      <c r="I2" s="4" t="s">
        <v>328</v>
      </c>
      <c r="J2" s="4" t="s">
        <v>329</v>
      </c>
      <c r="K2" s="4" t="s">
        <v>330</v>
      </c>
      <c r="L2" s="4" t="s">
        <v>328</v>
      </c>
      <c r="M2" s="4" t="s">
        <v>329</v>
      </c>
      <c r="N2" s="4" t="s">
        <v>330</v>
      </c>
      <c r="O2" s="4" t="s">
        <v>328</v>
      </c>
      <c r="P2" s="4" t="s">
        <v>329</v>
      </c>
      <c r="Q2" s="4" t="s">
        <v>330</v>
      </c>
      <c r="R2" s="4" t="s">
        <v>328</v>
      </c>
      <c r="S2" s="4" t="s">
        <v>329</v>
      </c>
      <c r="T2" s="4" t="s">
        <v>330</v>
      </c>
      <c r="U2" s="4" t="s">
        <v>328</v>
      </c>
      <c r="V2" s="4" t="s">
        <v>329</v>
      </c>
    </row>
    <row r="3" spans="1:22" s="101" customFormat="1" x14ac:dyDescent="0.3">
      <c r="A3" s="4" t="s">
        <v>93</v>
      </c>
      <c r="B3" s="33" t="s">
        <v>96</v>
      </c>
      <c r="C3" s="33" t="s">
        <v>97</v>
      </c>
      <c r="D3" s="33" t="s">
        <v>98</v>
      </c>
      <c r="E3" s="33" t="s">
        <v>331</v>
      </c>
      <c r="H3" s="33" t="s">
        <v>332</v>
      </c>
      <c r="I3" s="33" t="s">
        <v>333</v>
      </c>
      <c r="J3" s="33" t="s">
        <v>334</v>
      </c>
      <c r="K3" s="33" t="s">
        <v>335</v>
      </c>
      <c r="L3" s="33" t="s">
        <v>333</v>
      </c>
      <c r="M3" s="33" t="s">
        <v>334</v>
      </c>
      <c r="N3" s="33" t="s">
        <v>335</v>
      </c>
      <c r="O3" s="33" t="s">
        <v>336</v>
      </c>
      <c r="P3" s="33" t="s">
        <v>334</v>
      </c>
      <c r="Q3" s="33" t="s">
        <v>337</v>
      </c>
      <c r="R3" s="33" t="s">
        <v>333</v>
      </c>
      <c r="S3" s="33" t="s">
        <v>334</v>
      </c>
      <c r="T3" s="33" t="s">
        <v>331</v>
      </c>
      <c r="U3" s="33"/>
      <c r="V3" s="33"/>
    </row>
    <row r="4" spans="1:22" s="101" customFormat="1" x14ac:dyDescent="0.3">
      <c r="A4" s="4" t="s">
        <v>99</v>
      </c>
      <c r="B4" s="33" t="s">
        <v>96</v>
      </c>
      <c r="C4" s="33" t="s">
        <v>97</v>
      </c>
      <c r="D4" s="33" t="s">
        <v>98</v>
      </c>
      <c r="E4" s="33" t="s">
        <v>338</v>
      </c>
      <c r="F4" s="33" t="s">
        <v>339</v>
      </c>
      <c r="G4" s="33" t="s">
        <v>334</v>
      </c>
      <c r="H4" s="33" t="s">
        <v>332</v>
      </c>
      <c r="I4" s="33" t="s">
        <v>333</v>
      </c>
      <c r="J4" s="33" t="s">
        <v>334</v>
      </c>
      <c r="K4" s="33" t="s">
        <v>335</v>
      </c>
      <c r="L4" s="33" t="s">
        <v>336</v>
      </c>
      <c r="M4" s="33" t="s">
        <v>334</v>
      </c>
      <c r="N4" s="33" t="s">
        <v>335</v>
      </c>
      <c r="O4" s="33" t="s">
        <v>336</v>
      </c>
      <c r="P4" s="33" t="s">
        <v>334</v>
      </c>
      <c r="Q4" s="33" t="s">
        <v>340</v>
      </c>
      <c r="R4" s="33" t="s">
        <v>333</v>
      </c>
      <c r="S4" s="33" t="s">
        <v>334</v>
      </c>
      <c r="T4" s="33" t="s">
        <v>340</v>
      </c>
      <c r="U4" s="33" t="s">
        <v>339</v>
      </c>
      <c r="V4" s="33" t="s">
        <v>334</v>
      </c>
    </row>
    <row r="5" spans="1:22" s="33" customFormat="1" x14ac:dyDescent="0.3">
      <c r="A5" s="4" t="s">
        <v>102</v>
      </c>
      <c r="B5" s="33" t="s">
        <v>96</v>
      </c>
      <c r="C5" s="33" t="s">
        <v>97</v>
      </c>
      <c r="D5" s="33" t="s">
        <v>98</v>
      </c>
      <c r="E5" s="33" t="s">
        <v>341</v>
      </c>
      <c r="F5" s="33" t="s">
        <v>339</v>
      </c>
      <c r="G5" s="33" t="s">
        <v>334</v>
      </c>
      <c r="H5" s="33" t="s">
        <v>332</v>
      </c>
      <c r="I5" s="33" t="s">
        <v>333</v>
      </c>
      <c r="J5" s="33" t="s">
        <v>334</v>
      </c>
      <c r="K5" s="33" t="s">
        <v>335</v>
      </c>
      <c r="L5" s="33" t="s">
        <v>333</v>
      </c>
      <c r="M5" s="33" t="s">
        <v>334</v>
      </c>
      <c r="N5" s="33" t="s">
        <v>335</v>
      </c>
      <c r="O5" s="33" t="s">
        <v>336</v>
      </c>
      <c r="P5" s="33" t="s">
        <v>334</v>
      </c>
      <c r="Q5" s="33" t="s">
        <v>340</v>
      </c>
      <c r="R5" s="33" t="s">
        <v>339</v>
      </c>
      <c r="S5" s="33" t="s">
        <v>334</v>
      </c>
      <c r="T5" s="33" t="s">
        <v>340</v>
      </c>
      <c r="U5" s="33" t="s">
        <v>339</v>
      </c>
      <c r="V5" s="33" t="s">
        <v>334</v>
      </c>
    </row>
    <row r="6" spans="1:22" s="33" customFormat="1" x14ac:dyDescent="0.3">
      <c r="A6" s="4" t="s">
        <v>105</v>
      </c>
      <c r="B6" s="33" t="s">
        <v>96</v>
      </c>
      <c r="C6" s="33" t="s">
        <v>97</v>
      </c>
      <c r="D6" s="33" t="s">
        <v>98</v>
      </c>
      <c r="E6" s="33" t="s">
        <v>342</v>
      </c>
      <c r="H6" s="33" t="s">
        <v>332</v>
      </c>
      <c r="I6" s="33" t="s">
        <v>333</v>
      </c>
      <c r="J6" s="33" t="s">
        <v>334</v>
      </c>
      <c r="K6" s="33" t="s">
        <v>335</v>
      </c>
      <c r="L6" s="33" t="s">
        <v>339</v>
      </c>
      <c r="M6" s="33" t="s">
        <v>334</v>
      </c>
      <c r="N6" s="33" t="s">
        <v>335</v>
      </c>
      <c r="O6" s="33" t="s">
        <v>336</v>
      </c>
      <c r="P6" s="33" t="s">
        <v>334</v>
      </c>
      <c r="Q6" s="33" t="s">
        <v>340</v>
      </c>
      <c r="R6" s="33" t="s">
        <v>339</v>
      </c>
      <c r="S6" s="33" t="s">
        <v>334</v>
      </c>
      <c r="T6" s="33" t="s">
        <v>342</v>
      </c>
    </row>
    <row r="7" spans="1:22" s="33" customFormat="1" x14ac:dyDescent="0.3">
      <c r="A7" s="4" t="s">
        <v>109</v>
      </c>
      <c r="B7" s="33" t="s">
        <v>96</v>
      </c>
      <c r="C7" s="33" t="s">
        <v>97</v>
      </c>
      <c r="D7" s="33" t="s">
        <v>98</v>
      </c>
      <c r="E7" s="33" t="s">
        <v>338</v>
      </c>
      <c r="F7" s="33" t="s">
        <v>339</v>
      </c>
      <c r="G7" s="33" t="s">
        <v>334</v>
      </c>
      <c r="H7" s="33" t="s">
        <v>332</v>
      </c>
      <c r="I7" s="33" t="s">
        <v>333</v>
      </c>
      <c r="J7" s="33" t="s">
        <v>334</v>
      </c>
      <c r="K7" s="33" t="s">
        <v>335</v>
      </c>
      <c r="L7" s="33" t="s">
        <v>333</v>
      </c>
      <c r="M7" s="33" t="s">
        <v>334</v>
      </c>
      <c r="N7" s="33" t="s">
        <v>335</v>
      </c>
      <c r="O7" s="33" t="s">
        <v>336</v>
      </c>
      <c r="P7" s="33" t="s">
        <v>334</v>
      </c>
      <c r="Q7" s="33" t="s">
        <v>343</v>
      </c>
      <c r="R7" s="33" t="s">
        <v>333</v>
      </c>
      <c r="S7" s="33" t="s">
        <v>334</v>
      </c>
      <c r="T7" s="33" t="s">
        <v>343</v>
      </c>
      <c r="U7" s="33" t="s">
        <v>339</v>
      </c>
      <c r="V7" s="33" t="s">
        <v>334</v>
      </c>
    </row>
    <row r="8" spans="1:22" s="33" customFormat="1" x14ac:dyDescent="0.3">
      <c r="A8" s="4" t="s">
        <v>111</v>
      </c>
      <c r="B8" s="33" t="s">
        <v>114</v>
      </c>
      <c r="C8" s="33" t="s">
        <v>97</v>
      </c>
      <c r="D8" s="33" t="s">
        <v>98</v>
      </c>
      <c r="E8" s="33" t="s">
        <v>344</v>
      </c>
      <c r="H8" s="33" t="s">
        <v>344</v>
      </c>
      <c r="K8" s="33" t="s">
        <v>344</v>
      </c>
      <c r="N8" s="33" t="s">
        <v>344</v>
      </c>
      <c r="Q8" s="33" t="s">
        <v>344</v>
      </c>
      <c r="R8" s="33" t="s">
        <v>333</v>
      </c>
      <c r="S8" s="33" t="s">
        <v>334</v>
      </c>
      <c r="T8" s="33" t="s">
        <v>344</v>
      </c>
    </row>
    <row r="9" spans="1:22" s="33" customFormat="1" x14ac:dyDescent="0.3">
      <c r="A9" s="4" t="s">
        <v>115</v>
      </c>
      <c r="B9" s="33" t="s">
        <v>96</v>
      </c>
      <c r="C9" s="33" t="s">
        <v>97</v>
      </c>
      <c r="D9" s="33" t="s">
        <v>98</v>
      </c>
      <c r="E9" s="33" t="s">
        <v>338</v>
      </c>
      <c r="F9" s="33" t="s">
        <v>339</v>
      </c>
      <c r="G9" s="33" t="s">
        <v>334</v>
      </c>
      <c r="H9" s="33" t="s">
        <v>332</v>
      </c>
      <c r="I9" s="33" t="s">
        <v>333</v>
      </c>
      <c r="J9" s="33" t="s">
        <v>334</v>
      </c>
      <c r="K9" s="33" t="s">
        <v>335</v>
      </c>
      <c r="L9" s="33" t="s">
        <v>333</v>
      </c>
      <c r="M9" s="33" t="s">
        <v>334</v>
      </c>
      <c r="N9" s="33" t="s">
        <v>335</v>
      </c>
      <c r="O9" s="33" t="s">
        <v>336</v>
      </c>
      <c r="P9" s="33" t="s">
        <v>334</v>
      </c>
      <c r="Q9" s="33" t="s">
        <v>343</v>
      </c>
      <c r="R9" s="33" t="s">
        <v>333</v>
      </c>
      <c r="S9" s="33" t="s">
        <v>334</v>
      </c>
      <c r="T9" s="33" t="s">
        <v>343</v>
      </c>
      <c r="U9" s="33" t="s">
        <v>339</v>
      </c>
      <c r="V9" s="33" t="s">
        <v>334</v>
      </c>
    </row>
    <row r="10" spans="1:22" s="33" customFormat="1" x14ac:dyDescent="0.3">
      <c r="A10" s="4" t="s">
        <v>118</v>
      </c>
      <c r="B10" s="33" t="s">
        <v>96</v>
      </c>
      <c r="C10" s="33" t="s">
        <v>97</v>
      </c>
      <c r="D10" s="33" t="s">
        <v>98</v>
      </c>
      <c r="E10" s="33" t="s">
        <v>345</v>
      </c>
      <c r="H10" s="33" t="s">
        <v>332</v>
      </c>
      <c r="I10" s="33" t="s">
        <v>333</v>
      </c>
      <c r="J10" s="33" t="s">
        <v>334</v>
      </c>
      <c r="K10" s="33" t="s">
        <v>335</v>
      </c>
      <c r="L10" s="33" t="s">
        <v>333</v>
      </c>
      <c r="M10" s="33" t="s">
        <v>334</v>
      </c>
      <c r="N10" s="33" t="s">
        <v>335</v>
      </c>
      <c r="O10" s="33" t="s">
        <v>336</v>
      </c>
      <c r="P10" s="33" t="s">
        <v>334</v>
      </c>
      <c r="Q10" s="33" t="s">
        <v>343</v>
      </c>
      <c r="R10" s="33" t="s">
        <v>333</v>
      </c>
      <c r="S10" s="33" t="s">
        <v>334</v>
      </c>
      <c r="T10" s="33" t="s">
        <v>345</v>
      </c>
    </row>
    <row r="11" spans="1:22" s="33" customFormat="1" x14ac:dyDescent="0.3">
      <c r="A11" s="4" t="s">
        <v>121</v>
      </c>
      <c r="B11" s="33" t="s">
        <v>96</v>
      </c>
      <c r="C11" s="33" t="s">
        <v>97</v>
      </c>
      <c r="D11" s="33" t="s">
        <v>98</v>
      </c>
      <c r="E11" s="33" t="s">
        <v>345</v>
      </c>
      <c r="H11" s="33" t="s">
        <v>338</v>
      </c>
      <c r="I11" s="33" t="s">
        <v>333</v>
      </c>
      <c r="J11" s="33" t="s">
        <v>334</v>
      </c>
      <c r="K11" s="33" t="s">
        <v>338</v>
      </c>
      <c r="L11" s="33" t="s">
        <v>333</v>
      </c>
      <c r="M11" s="33" t="s">
        <v>334</v>
      </c>
      <c r="N11" s="33" t="s">
        <v>335</v>
      </c>
      <c r="O11" s="33" t="s">
        <v>336</v>
      </c>
      <c r="P11" s="33" t="s">
        <v>334</v>
      </c>
      <c r="Q11" s="33" t="s">
        <v>346</v>
      </c>
      <c r="R11" s="33" t="s">
        <v>333</v>
      </c>
      <c r="S11" s="33" t="s">
        <v>347</v>
      </c>
      <c r="T11" s="33" t="s">
        <v>345</v>
      </c>
    </row>
    <row r="12" spans="1:22" s="33" customFormat="1" x14ac:dyDescent="0.3">
      <c r="A12" s="4" t="s">
        <v>124</v>
      </c>
      <c r="B12" s="33" t="s">
        <v>96</v>
      </c>
      <c r="C12" s="33" t="s">
        <v>97</v>
      </c>
      <c r="D12" s="33" t="s">
        <v>98</v>
      </c>
      <c r="E12" s="33" t="s">
        <v>345</v>
      </c>
      <c r="H12" s="33" t="s">
        <v>338</v>
      </c>
      <c r="I12" s="33" t="s">
        <v>333</v>
      </c>
      <c r="J12" s="33" t="s">
        <v>334</v>
      </c>
      <c r="K12" s="33" t="s">
        <v>338</v>
      </c>
      <c r="L12" s="33" t="s">
        <v>333</v>
      </c>
      <c r="M12" s="33" t="s">
        <v>334</v>
      </c>
      <c r="N12" s="33" t="s">
        <v>335</v>
      </c>
      <c r="O12" s="33" t="s">
        <v>336</v>
      </c>
      <c r="P12" s="33" t="s">
        <v>334</v>
      </c>
      <c r="Q12" s="33" t="s">
        <v>346</v>
      </c>
      <c r="T12" s="33" t="s">
        <v>345</v>
      </c>
    </row>
    <row r="13" spans="1:22" s="33" customFormat="1" x14ac:dyDescent="0.3">
      <c r="A13" s="4" t="s">
        <v>126</v>
      </c>
      <c r="B13" s="33" t="s">
        <v>96</v>
      </c>
      <c r="C13" s="33" t="s">
        <v>97</v>
      </c>
      <c r="D13" s="33" t="s">
        <v>98</v>
      </c>
      <c r="E13" s="33" t="s">
        <v>348</v>
      </c>
      <c r="H13" s="33" t="s">
        <v>338</v>
      </c>
      <c r="I13" s="33" t="s">
        <v>333</v>
      </c>
      <c r="J13" s="33" t="s">
        <v>334</v>
      </c>
      <c r="K13" s="33" t="s">
        <v>338</v>
      </c>
      <c r="L13" s="33" t="s">
        <v>333</v>
      </c>
      <c r="M13" s="33" t="s">
        <v>334</v>
      </c>
      <c r="N13" s="33" t="s">
        <v>335</v>
      </c>
      <c r="O13" s="33" t="s">
        <v>336</v>
      </c>
      <c r="P13" s="33" t="s">
        <v>334</v>
      </c>
      <c r="Q13" s="33" t="s">
        <v>346</v>
      </c>
      <c r="T13" s="33" t="s">
        <v>348</v>
      </c>
    </row>
    <row r="14" spans="1:22" x14ac:dyDescent="0.3">
      <c r="A14" s="4" t="s">
        <v>128</v>
      </c>
      <c r="B14" s="33" t="s">
        <v>96</v>
      </c>
      <c r="C14" s="33" t="s">
        <v>97</v>
      </c>
      <c r="D14" s="33" t="s">
        <v>98</v>
      </c>
      <c r="E14" s="33" t="s">
        <v>348</v>
      </c>
      <c r="F14" s="33"/>
      <c r="G14" s="33"/>
      <c r="H14" s="33" t="s">
        <v>338</v>
      </c>
      <c r="I14" s="33" t="s">
        <v>333</v>
      </c>
      <c r="J14" s="33" t="s">
        <v>334</v>
      </c>
      <c r="K14" s="33" t="s">
        <v>338</v>
      </c>
      <c r="L14" s="33" t="s">
        <v>333</v>
      </c>
      <c r="M14" s="33" t="s">
        <v>334</v>
      </c>
      <c r="N14" s="33" t="s">
        <v>335</v>
      </c>
      <c r="O14" s="33" t="s">
        <v>333</v>
      </c>
      <c r="P14" s="33" t="s">
        <v>334</v>
      </c>
      <c r="Q14" s="33" t="s">
        <v>346</v>
      </c>
      <c r="R14" s="33"/>
      <c r="S14" s="33"/>
      <c r="T14" s="33" t="s">
        <v>348</v>
      </c>
      <c r="U14" s="33"/>
      <c r="V14" s="33"/>
    </row>
    <row r="16" spans="1:22" x14ac:dyDescent="0.3">
      <c r="A16" s="104" t="s">
        <v>327</v>
      </c>
    </row>
    <row r="17" spans="1:11" x14ac:dyDescent="0.3">
      <c r="A17" s="105" t="s">
        <v>349</v>
      </c>
    </row>
    <row r="18" spans="1:11" x14ac:dyDescent="0.3">
      <c r="A18" s="105" t="s">
        <v>342</v>
      </c>
    </row>
    <row r="19" spans="1:11" x14ac:dyDescent="0.3">
      <c r="A19" s="105" t="s">
        <v>350</v>
      </c>
    </row>
    <row r="23" spans="1:11" x14ac:dyDescent="0.3">
      <c r="A23" s="1" t="s">
        <v>351</v>
      </c>
      <c r="B23" s="1" t="s">
        <v>352</v>
      </c>
      <c r="D23" s="1" t="s">
        <v>353</v>
      </c>
      <c r="E23" s="1" t="s">
        <v>354</v>
      </c>
      <c r="K23" t="s">
        <v>88</v>
      </c>
    </row>
    <row r="24" spans="1:11" x14ac:dyDescent="0.3">
      <c r="A24" s="7" t="s">
        <v>355</v>
      </c>
      <c r="B24" s="7" t="s">
        <v>356</v>
      </c>
      <c r="D24" s="7" t="s">
        <v>355</v>
      </c>
      <c r="E24" s="7" t="s">
        <v>357</v>
      </c>
      <c r="K24" t="s">
        <v>358</v>
      </c>
    </row>
    <row r="25" spans="1:11" x14ac:dyDescent="0.3">
      <c r="A25" s="7" t="s">
        <v>359</v>
      </c>
      <c r="B25" s="7" t="s">
        <v>360</v>
      </c>
      <c r="D25" s="7" t="s">
        <v>359</v>
      </c>
      <c r="E25" s="7" t="s">
        <v>334</v>
      </c>
      <c r="K25" t="s">
        <v>361</v>
      </c>
    </row>
    <row r="26" spans="1:11" x14ac:dyDescent="0.3">
      <c r="A26" s="7" t="s">
        <v>336</v>
      </c>
      <c r="B26" s="7" t="s">
        <v>362</v>
      </c>
      <c r="D26" s="7" t="s">
        <v>363</v>
      </c>
      <c r="E26" s="7" t="s">
        <v>347</v>
      </c>
      <c r="K26" t="s">
        <v>96</v>
      </c>
    </row>
    <row r="27" spans="1:11" x14ac:dyDescent="0.3">
      <c r="A27" s="7" t="s">
        <v>364</v>
      </c>
      <c r="B27" s="7" t="s">
        <v>365</v>
      </c>
      <c r="D27" s="7" t="s">
        <v>366</v>
      </c>
      <c r="E27" s="7" t="s">
        <v>367</v>
      </c>
      <c r="K27" t="s">
        <v>368</v>
      </c>
    </row>
    <row r="28" spans="1:11" x14ac:dyDescent="0.3">
      <c r="A28" s="7" t="s">
        <v>365</v>
      </c>
      <c r="D28" s="7" t="s">
        <v>336</v>
      </c>
      <c r="E28" s="7" t="s">
        <v>369</v>
      </c>
    </row>
    <row r="29" spans="1:11" x14ac:dyDescent="0.3">
      <c r="D29" s="7" t="s">
        <v>339</v>
      </c>
      <c r="E29" s="7" t="s">
        <v>370</v>
      </c>
    </row>
    <row r="30" spans="1:11" x14ac:dyDescent="0.3">
      <c r="D30" s="7" t="s">
        <v>333</v>
      </c>
      <c r="E30" s="7" t="s">
        <v>365</v>
      </c>
    </row>
    <row r="31" spans="1:11" x14ac:dyDescent="0.3">
      <c r="D31" s="7" t="s">
        <v>371</v>
      </c>
    </row>
    <row r="32" spans="1:11" x14ac:dyDescent="0.3">
      <c r="D32" s="7" t="s">
        <v>365</v>
      </c>
    </row>
    <row r="33" spans="1:13" x14ac:dyDescent="0.3">
      <c r="A33" s="1" t="s">
        <v>372</v>
      </c>
    </row>
    <row r="34" spans="1:13" ht="18" x14ac:dyDescent="0.35">
      <c r="E34" s="106" t="s">
        <v>184</v>
      </c>
      <c r="H34" s="106" t="s">
        <v>197</v>
      </c>
      <c r="K34" s="106" t="s">
        <v>373</v>
      </c>
    </row>
    <row r="35" spans="1:13" x14ac:dyDescent="0.3">
      <c r="B35" s="1" t="s">
        <v>88</v>
      </c>
      <c r="C35" s="1" t="s">
        <v>89</v>
      </c>
      <c r="D35" s="1" t="s">
        <v>90</v>
      </c>
      <c r="E35" s="1" t="s">
        <v>330</v>
      </c>
      <c r="F35" s="1" t="s">
        <v>328</v>
      </c>
      <c r="G35" s="1" t="s">
        <v>329</v>
      </c>
      <c r="H35" s="1" t="s">
        <v>330</v>
      </c>
      <c r="I35" s="1" t="s">
        <v>328</v>
      </c>
      <c r="J35" s="1" t="s">
        <v>329</v>
      </c>
      <c r="K35" s="1" t="s">
        <v>374</v>
      </c>
      <c r="L35" s="1" t="s">
        <v>328</v>
      </c>
      <c r="M35" s="1" t="s">
        <v>329</v>
      </c>
    </row>
    <row r="36" spans="1:13" x14ac:dyDescent="0.3">
      <c r="A36" s="1" t="s">
        <v>93</v>
      </c>
      <c r="B36" s="7" t="s">
        <v>375</v>
      </c>
      <c r="C36" s="7" t="s">
        <v>359</v>
      </c>
      <c r="D36" s="7" t="s">
        <v>360</v>
      </c>
      <c r="E36" s="107" t="s">
        <v>344</v>
      </c>
      <c r="H36" s="107" t="s">
        <v>344</v>
      </c>
      <c r="K36" s="107" t="s">
        <v>344</v>
      </c>
    </row>
    <row r="37" spans="1:13" x14ac:dyDescent="0.3">
      <c r="A37" s="1" t="s">
        <v>99</v>
      </c>
      <c r="B37" s="7" t="s">
        <v>375</v>
      </c>
      <c r="C37" s="7" t="s">
        <v>336</v>
      </c>
      <c r="D37" s="7" t="s">
        <v>360</v>
      </c>
      <c r="E37" s="107" t="s">
        <v>344</v>
      </c>
      <c r="H37" s="107" t="s">
        <v>344</v>
      </c>
      <c r="K37" s="107" t="s">
        <v>344</v>
      </c>
    </row>
    <row r="38" spans="1:13" x14ac:dyDescent="0.3">
      <c r="A38" s="1" t="s">
        <v>102</v>
      </c>
      <c r="B38" s="7" t="s">
        <v>96</v>
      </c>
      <c r="C38" s="7" t="s">
        <v>336</v>
      </c>
      <c r="D38" s="7" t="s">
        <v>360</v>
      </c>
      <c r="E38" s="7" t="s">
        <v>376</v>
      </c>
      <c r="F38" s="108" t="s">
        <v>377</v>
      </c>
      <c r="G38" s="108" t="s">
        <v>367</v>
      </c>
      <c r="H38" s="7" t="s">
        <v>342</v>
      </c>
      <c r="I38" s="7" t="s">
        <v>336</v>
      </c>
      <c r="J38" s="7" t="s">
        <v>360</v>
      </c>
      <c r="K38" s="7" t="s">
        <v>376</v>
      </c>
      <c r="L38" s="108" t="s">
        <v>377</v>
      </c>
      <c r="M38" s="108" t="s">
        <v>367</v>
      </c>
    </row>
    <row r="39" spans="1:13" x14ac:dyDescent="0.3">
      <c r="A39" s="1" t="s">
        <v>105</v>
      </c>
      <c r="B39" s="7" t="s">
        <v>96</v>
      </c>
      <c r="C39" s="7" t="s">
        <v>336</v>
      </c>
      <c r="D39" s="7" t="s">
        <v>360</v>
      </c>
      <c r="E39" s="7" t="s">
        <v>376</v>
      </c>
      <c r="F39" s="108" t="s">
        <v>377</v>
      </c>
      <c r="G39" s="108" t="s">
        <v>367</v>
      </c>
      <c r="H39" s="7" t="s">
        <v>342</v>
      </c>
      <c r="I39" s="7" t="s">
        <v>336</v>
      </c>
      <c r="J39" s="7" t="s">
        <v>360</v>
      </c>
      <c r="K39" s="7" t="s">
        <v>376</v>
      </c>
      <c r="L39" s="108" t="s">
        <v>377</v>
      </c>
      <c r="M39" s="108" t="s">
        <v>367</v>
      </c>
    </row>
    <row r="40" spans="1:13" x14ac:dyDescent="0.3">
      <c r="A40" s="1" t="s">
        <v>109</v>
      </c>
      <c r="B40" s="7" t="s">
        <v>96</v>
      </c>
      <c r="C40" s="7" t="s">
        <v>336</v>
      </c>
      <c r="D40" s="7" t="s">
        <v>360</v>
      </c>
      <c r="E40" s="7" t="s">
        <v>342</v>
      </c>
      <c r="F40" s="7" t="s">
        <v>336</v>
      </c>
      <c r="G40" s="7" t="s">
        <v>360</v>
      </c>
      <c r="H40" s="7" t="s">
        <v>342</v>
      </c>
      <c r="I40" s="7" t="s">
        <v>336</v>
      </c>
      <c r="J40" s="7" t="s">
        <v>360</v>
      </c>
      <c r="K40" s="7" t="s">
        <v>342</v>
      </c>
      <c r="L40" s="7" t="s">
        <v>336</v>
      </c>
      <c r="M40" s="7" t="s">
        <v>360</v>
      </c>
    </row>
    <row r="41" spans="1:13" x14ac:dyDescent="0.3">
      <c r="A41" s="1" t="s">
        <v>111</v>
      </c>
      <c r="B41" s="7" t="s">
        <v>114</v>
      </c>
      <c r="C41" s="7" t="s">
        <v>359</v>
      </c>
      <c r="D41" s="7" t="s">
        <v>356</v>
      </c>
      <c r="E41" s="7" t="s">
        <v>342</v>
      </c>
      <c r="F41" s="7" t="s">
        <v>359</v>
      </c>
      <c r="G41" s="7" t="s">
        <v>356</v>
      </c>
      <c r="H41" s="7" t="s">
        <v>378</v>
      </c>
      <c r="I41" s="108" t="s">
        <v>336</v>
      </c>
      <c r="J41" s="7" t="s">
        <v>356</v>
      </c>
      <c r="K41" s="7" t="s">
        <v>378</v>
      </c>
      <c r="L41" s="108" t="s">
        <v>336</v>
      </c>
      <c r="M41" s="7" t="s">
        <v>356</v>
      </c>
    </row>
    <row r="42" spans="1:13" x14ac:dyDescent="0.3">
      <c r="A42" s="1" t="s">
        <v>115</v>
      </c>
      <c r="B42" s="7" t="s">
        <v>96</v>
      </c>
      <c r="C42" s="7" t="s">
        <v>336</v>
      </c>
      <c r="D42" s="7" t="s">
        <v>360</v>
      </c>
      <c r="E42" s="7" t="s">
        <v>342</v>
      </c>
      <c r="F42" s="7" t="s">
        <v>336</v>
      </c>
      <c r="G42" s="7" t="s">
        <v>360</v>
      </c>
      <c r="H42" s="7" t="s">
        <v>342</v>
      </c>
      <c r="I42" s="7" t="s">
        <v>336</v>
      </c>
      <c r="J42" s="7" t="s">
        <v>360</v>
      </c>
      <c r="K42" s="7" t="s">
        <v>342</v>
      </c>
      <c r="L42" s="7" t="s">
        <v>336</v>
      </c>
      <c r="M42" s="7" t="s">
        <v>360</v>
      </c>
    </row>
    <row r="43" spans="1:13" x14ac:dyDescent="0.3">
      <c r="A43" s="1" t="s">
        <v>118</v>
      </c>
      <c r="B43" s="7" t="s">
        <v>96</v>
      </c>
      <c r="C43" s="7" t="s">
        <v>336</v>
      </c>
      <c r="D43" s="7" t="s">
        <v>360</v>
      </c>
      <c r="E43" s="7" t="s">
        <v>342</v>
      </c>
      <c r="F43" s="7" t="s">
        <v>336</v>
      </c>
      <c r="G43" s="7" t="s">
        <v>360</v>
      </c>
      <c r="H43" s="7" t="s">
        <v>342</v>
      </c>
      <c r="I43" s="7" t="s">
        <v>336</v>
      </c>
      <c r="J43" s="7" t="s">
        <v>360</v>
      </c>
      <c r="K43" s="7" t="s">
        <v>342</v>
      </c>
      <c r="L43" s="7" t="s">
        <v>336</v>
      </c>
      <c r="M43" s="7" t="s">
        <v>360</v>
      </c>
    </row>
  </sheetData>
  <phoneticPr fontId="8" type="noConversion"/>
  <dataValidations count="2">
    <dataValidation type="list" allowBlank="1" showInputMessage="1" showErrorMessage="1" sqref="U3:U14 F3:F13 R3:R14 O3:O14 L3:L14 I3:I14" xr:uid="{7EBCF24F-ECC2-4CC4-A231-C5DDA7167197}">
      <formula1>$D$24:$D$32</formula1>
    </dataValidation>
    <dataValidation type="list" allowBlank="1" showInputMessage="1" showErrorMessage="1" sqref="G3:G13 V3:V13 S3:S14 P3:P14 M3:M14 J3:J14" xr:uid="{4F0D185C-EA87-41D7-B39E-3BD2EB3489B0}">
      <formula1>$E$24:$E$30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zoomScaleNormal="100" workbookViewId="0">
      <selection activeCell="F56" sqref="F56"/>
    </sheetView>
  </sheetViews>
  <sheetFormatPr defaultColWidth="9.21875" defaultRowHeight="14.4" x14ac:dyDescent="0.3"/>
  <cols>
    <col min="1" max="1" width="18.21875" style="33" customWidth="1"/>
    <col min="2" max="2" width="22.77734375" style="33" customWidth="1"/>
    <col min="3" max="6" width="7.44140625" style="33" customWidth="1"/>
    <col min="7" max="7" width="16.77734375" style="33" customWidth="1"/>
    <col min="8" max="8" width="24" style="33" bestFit="1" customWidth="1"/>
    <col min="9" max="9" width="19.21875" style="33" bestFit="1" customWidth="1"/>
    <col min="10" max="10" width="5.77734375" style="33" customWidth="1"/>
    <col min="11" max="11" width="16.44140625" style="33" bestFit="1" customWidth="1"/>
    <col min="12" max="12" width="15.21875" style="33" bestFit="1" customWidth="1"/>
    <col min="13" max="16384" width="9.21875" style="33"/>
  </cols>
  <sheetData>
    <row r="1" spans="1:12" x14ac:dyDescent="0.3">
      <c r="A1" s="4" t="s">
        <v>379</v>
      </c>
      <c r="B1" s="4"/>
      <c r="C1" s="4"/>
      <c r="D1" s="4"/>
      <c r="E1" s="4"/>
      <c r="F1" s="4"/>
      <c r="K1" s="4" t="s">
        <v>380</v>
      </c>
    </row>
    <row r="2" spans="1:12" x14ac:dyDescent="0.3">
      <c r="A2" s="50"/>
      <c r="B2" s="51" t="s">
        <v>381</v>
      </c>
      <c r="C2" s="51" t="s">
        <v>382</v>
      </c>
      <c r="D2" s="52"/>
      <c r="E2" s="52"/>
      <c r="F2" s="53"/>
      <c r="G2" s="109" t="s">
        <v>383</v>
      </c>
      <c r="H2" s="50" t="s">
        <v>384</v>
      </c>
      <c r="I2" s="50" t="s">
        <v>384</v>
      </c>
      <c r="K2" s="54" t="s">
        <v>385</v>
      </c>
      <c r="L2" s="54" t="s">
        <v>386</v>
      </c>
    </row>
    <row r="3" spans="1:12" x14ac:dyDescent="0.3">
      <c r="A3" s="55" t="s">
        <v>387</v>
      </c>
      <c r="B3" s="56" t="s">
        <v>388</v>
      </c>
      <c r="C3" s="56" t="s">
        <v>389</v>
      </c>
      <c r="D3" s="57" t="s">
        <v>390</v>
      </c>
      <c r="E3" s="57" t="s">
        <v>391</v>
      </c>
      <c r="F3" s="58" t="s">
        <v>392</v>
      </c>
      <c r="G3" s="110" t="s">
        <v>393</v>
      </c>
      <c r="H3" s="55" t="s">
        <v>394</v>
      </c>
      <c r="I3" s="55" t="s">
        <v>395</v>
      </c>
      <c r="K3" s="32" t="s">
        <v>396</v>
      </c>
      <c r="L3" s="32" t="s">
        <v>397</v>
      </c>
    </row>
    <row r="4" spans="1:12" x14ac:dyDescent="0.3">
      <c r="A4" s="59" t="s">
        <v>398</v>
      </c>
      <c r="B4" s="60"/>
      <c r="C4" s="61"/>
      <c r="D4" s="62"/>
      <c r="E4" s="62"/>
      <c r="F4" s="63"/>
      <c r="G4" s="64"/>
      <c r="H4" s="60"/>
      <c r="I4" s="60"/>
      <c r="K4" s="32" t="s">
        <v>399</v>
      </c>
      <c r="L4" s="32" t="s">
        <v>400</v>
      </c>
    </row>
    <row r="5" spans="1:12" x14ac:dyDescent="0.3">
      <c r="A5" s="65" t="s">
        <v>401</v>
      </c>
      <c r="B5" s="66"/>
      <c r="C5" s="67"/>
      <c r="D5" s="68"/>
      <c r="E5" s="68"/>
      <c r="F5" s="69"/>
      <c r="G5" s="70"/>
      <c r="H5" s="66"/>
      <c r="I5" s="66"/>
      <c r="K5" s="32"/>
      <c r="L5" s="32" t="s">
        <v>402</v>
      </c>
    </row>
    <row r="6" spans="1:12" x14ac:dyDescent="0.3">
      <c r="A6" s="65" t="s">
        <v>403</v>
      </c>
      <c r="B6" s="66"/>
      <c r="C6" s="71"/>
      <c r="D6" s="71"/>
      <c r="E6" s="68"/>
      <c r="F6" s="69"/>
      <c r="G6" s="70"/>
      <c r="H6" s="66"/>
      <c r="I6" s="66"/>
      <c r="K6" s="32"/>
      <c r="L6" s="32" t="s">
        <v>404</v>
      </c>
    </row>
    <row r="7" spans="1:12" x14ac:dyDescent="0.3">
      <c r="A7" s="65" t="s">
        <v>405</v>
      </c>
      <c r="B7" s="66"/>
      <c r="C7" s="67"/>
      <c r="D7" s="68"/>
      <c r="E7" s="68"/>
      <c r="F7" s="69"/>
      <c r="G7" s="70"/>
      <c r="H7" s="66"/>
      <c r="I7" s="66"/>
      <c r="K7" s="32"/>
      <c r="L7" s="32" t="s">
        <v>406</v>
      </c>
    </row>
    <row r="8" spans="1:12" x14ac:dyDescent="0.3">
      <c r="A8" s="65" t="s">
        <v>407</v>
      </c>
      <c r="B8" s="66"/>
      <c r="C8" s="67"/>
      <c r="D8" s="71"/>
      <c r="E8" s="71"/>
      <c r="F8" s="69"/>
      <c r="G8" s="70"/>
      <c r="H8" s="66"/>
      <c r="I8" s="66"/>
      <c r="K8" s="32"/>
      <c r="L8" s="32" t="s">
        <v>408</v>
      </c>
    </row>
    <row r="9" spans="1:12" x14ac:dyDescent="0.3">
      <c r="A9" s="65" t="s">
        <v>409</v>
      </c>
      <c r="B9" s="66"/>
      <c r="C9" s="71"/>
      <c r="D9" s="68"/>
      <c r="E9" s="71"/>
      <c r="F9" s="69"/>
      <c r="G9" s="70"/>
      <c r="H9" s="72"/>
      <c r="I9" s="72"/>
      <c r="K9" s="32"/>
      <c r="L9" s="32" t="s">
        <v>410</v>
      </c>
    </row>
    <row r="10" spans="1:12" x14ac:dyDescent="0.3">
      <c r="A10" s="65" t="s">
        <v>411</v>
      </c>
      <c r="B10" s="66"/>
      <c r="C10" s="67"/>
      <c r="D10" s="68"/>
      <c r="E10" s="68"/>
      <c r="F10" s="69"/>
      <c r="G10" s="70"/>
      <c r="H10" s="66"/>
      <c r="I10" s="66"/>
      <c r="L10" s="33" t="s">
        <v>412</v>
      </c>
    </row>
    <row r="11" spans="1:12" x14ac:dyDescent="0.3">
      <c r="A11" s="65" t="s">
        <v>413</v>
      </c>
      <c r="B11" s="66"/>
      <c r="C11" s="67"/>
      <c r="D11" s="68"/>
      <c r="E11" s="68"/>
      <c r="F11" s="69"/>
      <c r="G11" s="70"/>
      <c r="H11" s="66"/>
      <c r="I11" s="66"/>
      <c r="L11" s="33" t="s">
        <v>414</v>
      </c>
    </row>
    <row r="12" spans="1:12" x14ac:dyDescent="0.3">
      <c r="A12" s="65" t="s">
        <v>396</v>
      </c>
      <c r="B12" s="66"/>
      <c r="C12" s="71"/>
      <c r="D12" s="71">
        <v>1</v>
      </c>
      <c r="E12" s="71"/>
      <c r="F12" s="73">
        <v>1</v>
      </c>
      <c r="G12" s="70"/>
      <c r="H12" s="72"/>
      <c r="I12" s="72"/>
      <c r="K12" s="32" t="s">
        <v>415</v>
      </c>
      <c r="L12" s="32" t="s">
        <v>416</v>
      </c>
    </row>
    <row r="13" spans="1:12" x14ac:dyDescent="0.3">
      <c r="A13" s="65" t="s">
        <v>417</v>
      </c>
      <c r="B13" s="72"/>
      <c r="C13" s="71"/>
      <c r="D13" s="71"/>
      <c r="E13" s="71"/>
      <c r="F13" s="73"/>
      <c r="G13" s="70"/>
      <c r="H13" s="72"/>
      <c r="I13" s="72"/>
      <c r="K13" s="32"/>
      <c r="L13" s="32" t="s">
        <v>418</v>
      </c>
    </row>
    <row r="14" spans="1:12" x14ac:dyDescent="0.3">
      <c r="A14" s="65" t="s">
        <v>399</v>
      </c>
      <c r="B14" s="72">
        <v>13</v>
      </c>
      <c r="C14" s="71">
        <v>5</v>
      </c>
      <c r="D14" s="71">
        <v>6</v>
      </c>
      <c r="E14" s="71"/>
      <c r="F14" s="73">
        <v>11</v>
      </c>
      <c r="G14" s="70"/>
      <c r="H14" s="72">
        <v>4</v>
      </c>
      <c r="I14" s="72"/>
      <c r="K14" s="32"/>
      <c r="L14" s="32" t="s">
        <v>419</v>
      </c>
    </row>
    <row r="15" spans="1:12" x14ac:dyDescent="0.3">
      <c r="A15" s="65" t="s">
        <v>415</v>
      </c>
      <c r="B15" s="72">
        <v>5</v>
      </c>
      <c r="C15" s="71">
        <v>1</v>
      </c>
      <c r="D15" s="71">
        <v>2</v>
      </c>
      <c r="E15" s="71">
        <v>4</v>
      </c>
      <c r="F15" s="73">
        <v>7</v>
      </c>
      <c r="G15" s="70"/>
      <c r="H15" s="72">
        <v>2</v>
      </c>
      <c r="I15" s="72"/>
      <c r="K15" s="32"/>
      <c r="L15" s="32" t="s">
        <v>420</v>
      </c>
    </row>
    <row r="16" spans="1:12" x14ac:dyDescent="0.3">
      <c r="A16" s="65" t="s">
        <v>421</v>
      </c>
      <c r="B16" s="72">
        <v>29</v>
      </c>
      <c r="C16" s="67">
        <v>10</v>
      </c>
      <c r="D16" s="71">
        <v>5</v>
      </c>
      <c r="E16" s="71">
        <v>4</v>
      </c>
      <c r="F16" s="69">
        <v>19</v>
      </c>
      <c r="G16" s="70"/>
      <c r="H16" s="72">
        <v>9</v>
      </c>
      <c r="I16" s="72"/>
      <c r="K16" s="32"/>
      <c r="L16" s="32" t="s">
        <v>422</v>
      </c>
    </row>
    <row r="17" spans="1:12" x14ac:dyDescent="0.3">
      <c r="A17" s="65" t="s">
        <v>423</v>
      </c>
      <c r="B17" s="72">
        <v>40</v>
      </c>
      <c r="C17" s="67">
        <v>8</v>
      </c>
      <c r="D17" s="68">
        <v>24</v>
      </c>
      <c r="E17" s="71">
        <v>5</v>
      </c>
      <c r="F17" s="69">
        <v>37</v>
      </c>
      <c r="G17" s="70">
        <v>187</v>
      </c>
      <c r="H17" s="66">
        <v>15</v>
      </c>
      <c r="I17" s="66">
        <v>4</v>
      </c>
      <c r="K17" s="32"/>
      <c r="L17" s="32" t="s">
        <v>424</v>
      </c>
    </row>
    <row r="18" spans="1:12" x14ac:dyDescent="0.3">
      <c r="A18" s="65" t="s">
        <v>425</v>
      </c>
      <c r="B18" s="72">
        <v>18</v>
      </c>
      <c r="C18" s="67">
        <v>1</v>
      </c>
      <c r="D18" s="68">
        <v>4</v>
      </c>
      <c r="E18" s="68"/>
      <c r="F18" s="69">
        <v>5</v>
      </c>
      <c r="G18" s="70">
        <v>67</v>
      </c>
      <c r="H18" s="66">
        <v>2</v>
      </c>
      <c r="I18" s="66"/>
      <c r="K18" s="32"/>
      <c r="L18" s="32" t="s">
        <v>426</v>
      </c>
    </row>
    <row r="19" spans="1:12" x14ac:dyDescent="0.3">
      <c r="A19" s="65" t="s">
        <v>427</v>
      </c>
      <c r="B19" s="72">
        <v>39</v>
      </c>
      <c r="C19" s="67">
        <v>5</v>
      </c>
      <c r="D19" s="68">
        <v>4</v>
      </c>
      <c r="E19" s="68"/>
      <c r="F19" s="69">
        <v>9</v>
      </c>
      <c r="G19" s="70">
        <v>2</v>
      </c>
      <c r="H19" s="66">
        <v>6</v>
      </c>
      <c r="I19" s="66"/>
      <c r="K19" s="32"/>
      <c r="L19" s="32" t="s">
        <v>428</v>
      </c>
    </row>
    <row r="20" spans="1:12" x14ac:dyDescent="0.3">
      <c r="A20" s="65" t="s">
        <v>429</v>
      </c>
      <c r="B20" s="72"/>
      <c r="C20" s="71">
        <v>1</v>
      </c>
      <c r="D20" s="71">
        <v>1</v>
      </c>
      <c r="E20" s="71"/>
      <c r="F20" s="73">
        <v>2</v>
      </c>
      <c r="G20" s="70">
        <v>13</v>
      </c>
      <c r="H20" s="74"/>
      <c r="I20" s="74"/>
      <c r="K20" s="33" t="s">
        <v>421</v>
      </c>
      <c r="L20" s="33" t="s">
        <v>430</v>
      </c>
    </row>
    <row r="21" spans="1:12" x14ac:dyDescent="0.3">
      <c r="A21" s="65" t="s">
        <v>431</v>
      </c>
      <c r="B21" s="72"/>
      <c r="C21" s="71"/>
      <c r="D21" s="71"/>
      <c r="E21" s="71"/>
      <c r="F21" s="73"/>
      <c r="G21" s="70">
        <v>4</v>
      </c>
      <c r="H21" s="74"/>
      <c r="I21" s="74"/>
      <c r="L21" s="33" t="s">
        <v>432</v>
      </c>
    </row>
    <row r="22" spans="1:12" x14ac:dyDescent="0.3">
      <c r="A22" s="75" t="s">
        <v>433</v>
      </c>
      <c r="B22" s="76"/>
      <c r="C22" s="77"/>
      <c r="D22" s="77"/>
      <c r="E22" s="77"/>
      <c r="F22" s="78"/>
      <c r="G22" s="111"/>
      <c r="H22" s="79"/>
      <c r="I22" s="79"/>
      <c r="L22" s="33" t="s">
        <v>434</v>
      </c>
    </row>
    <row r="23" spans="1:12" x14ac:dyDescent="0.3">
      <c r="A23" s="80" t="s">
        <v>392</v>
      </c>
      <c r="B23" s="80">
        <f>SUM(B4:B22)</f>
        <v>144</v>
      </c>
      <c r="C23" s="81">
        <f t="shared" ref="C23:I23" si="0">SUM(C4:C22)</f>
        <v>31</v>
      </c>
      <c r="D23" s="81">
        <f t="shared" si="0"/>
        <v>47</v>
      </c>
      <c r="E23" s="81">
        <f t="shared" si="0"/>
        <v>13</v>
      </c>
      <c r="F23" s="82">
        <f t="shared" si="0"/>
        <v>91</v>
      </c>
      <c r="G23" s="82">
        <f t="shared" si="0"/>
        <v>273</v>
      </c>
      <c r="H23" s="82">
        <f t="shared" si="0"/>
        <v>38</v>
      </c>
      <c r="I23" s="82">
        <f t="shared" si="0"/>
        <v>4</v>
      </c>
      <c r="L23" s="33" t="s">
        <v>435</v>
      </c>
    </row>
    <row r="24" spans="1:12" x14ac:dyDescent="0.3">
      <c r="L24" s="33" t="s">
        <v>436</v>
      </c>
    </row>
    <row r="25" spans="1:12" x14ac:dyDescent="0.3">
      <c r="A25" s="4" t="s">
        <v>437</v>
      </c>
      <c r="B25" s="4"/>
      <c r="C25" s="4"/>
      <c r="D25" s="4"/>
      <c r="E25" s="4"/>
      <c r="F25" s="4"/>
      <c r="L25" s="33" t="s">
        <v>438</v>
      </c>
    </row>
    <row r="26" spans="1:12" x14ac:dyDescent="0.3">
      <c r="A26" s="50"/>
      <c r="B26" s="51" t="s">
        <v>381</v>
      </c>
      <c r="C26" s="51" t="s">
        <v>439</v>
      </c>
      <c r="D26" s="52"/>
      <c r="E26" s="52"/>
      <c r="F26" s="53"/>
      <c r="G26" s="109" t="s">
        <v>383</v>
      </c>
      <c r="H26" s="50" t="s">
        <v>440</v>
      </c>
      <c r="I26" s="50" t="s">
        <v>440</v>
      </c>
      <c r="L26" s="33" t="s">
        <v>441</v>
      </c>
    </row>
    <row r="27" spans="1:12" x14ac:dyDescent="0.3">
      <c r="A27" s="55" t="s">
        <v>387</v>
      </c>
      <c r="B27" s="56" t="s">
        <v>442</v>
      </c>
      <c r="C27" s="56" t="s">
        <v>389</v>
      </c>
      <c r="D27" s="57" t="s">
        <v>390</v>
      </c>
      <c r="E27" s="57" t="s">
        <v>391</v>
      </c>
      <c r="F27" s="58" t="s">
        <v>392</v>
      </c>
      <c r="G27" s="110" t="s">
        <v>393</v>
      </c>
      <c r="H27" s="55" t="s">
        <v>443</v>
      </c>
      <c r="I27" s="55" t="s">
        <v>444</v>
      </c>
      <c r="L27" s="33" t="s">
        <v>445</v>
      </c>
    </row>
    <row r="28" spans="1:12" x14ac:dyDescent="0.3">
      <c r="A28" s="83" t="s">
        <v>398</v>
      </c>
      <c r="B28" s="84"/>
      <c r="C28" s="85"/>
      <c r="D28" s="86"/>
      <c r="E28" s="86"/>
      <c r="F28" s="87"/>
      <c r="G28" s="64"/>
      <c r="H28" s="88"/>
      <c r="I28" s="64"/>
      <c r="L28" s="33" t="s">
        <v>446</v>
      </c>
    </row>
    <row r="29" spans="1:12" x14ac:dyDescent="0.3">
      <c r="A29" s="89" t="s">
        <v>401</v>
      </c>
      <c r="B29" s="90"/>
      <c r="C29" s="85"/>
      <c r="D29" s="86"/>
      <c r="E29" s="86"/>
      <c r="F29" s="91"/>
      <c r="G29" s="70"/>
      <c r="H29" s="92"/>
      <c r="I29" s="70"/>
      <c r="L29" s="33" t="s">
        <v>447</v>
      </c>
    </row>
    <row r="30" spans="1:12" x14ac:dyDescent="0.3">
      <c r="A30" s="89" t="s">
        <v>403</v>
      </c>
      <c r="B30" s="90"/>
      <c r="C30" s="93"/>
      <c r="D30" s="93"/>
      <c r="E30" s="86"/>
      <c r="F30" s="91"/>
      <c r="G30" s="70"/>
      <c r="H30" s="92"/>
      <c r="I30" s="70"/>
      <c r="L30" s="33" t="s">
        <v>448</v>
      </c>
    </row>
    <row r="31" spans="1:12" x14ac:dyDescent="0.3">
      <c r="A31" s="89" t="s">
        <v>405</v>
      </c>
      <c r="B31" s="90"/>
      <c r="C31" s="85"/>
      <c r="D31" s="86"/>
      <c r="E31" s="86"/>
      <c r="F31" s="91"/>
      <c r="G31" s="70"/>
      <c r="H31" s="92"/>
      <c r="I31" s="70"/>
      <c r="L31" s="33" t="s">
        <v>449</v>
      </c>
    </row>
    <row r="32" spans="1:12" x14ac:dyDescent="0.3">
      <c r="A32" s="89" t="s">
        <v>407</v>
      </c>
      <c r="B32" s="90"/>
      <c r="C32" s="85"/>
      <c r="D32" s="93"/>
      <c r="E32" s="93"/>
      <c r="F32" s="91"/>
      <c r="G32" s="70"/>
      <c r="H32" s="92"/>
      <c r="I32" s="70"/>
      <c r="K32" s="32" t="s">
        <v>423</v>
      </c>
      <c r="L32" s="32" t="s">
        <v>450</v>
      </c>
    </row>
    <row r="33" spans="1:12" x14ac:dyDescent="0.3">
      <c r="A33" s="89" t="s">
        <v>409</v>
      </c>
      <c r="B33" s="90"/>
      <c r="C33" s="93"/>
      <c r="D33" s="86"/>
      <c r="E33" s="93"/>
      <c r="F33" s="91"/>
      <c r="G33" s="70"/>
      <c r="H33" s="94"/>
      <c r="I33" s="70"/>
      <c r="K33" s="32"/>
      <c r="L33" s="32" t="s">
        <v>451</v>
      </c>
    </row>
    <row r="34" spans="1:12" x14ac:dyDescent="0.3">
      <c r="A34" s="89" t="s">
        <v>411</v>
      </c>
      <c r="B34" s="90"/>
      <c r="C34" s="85"/>
      <c r="D34" s="86"/>
      <c r="E34" s="86"/>
      <c r="F34" s="91"/>
      <c r="G34" s="70"/>
      <c r="H34" s="92"/>
      <c r="I34" s="70"/>
      <c r="K34" s="32"/>
      <c r="L34" s="32" t="s">
        <v>452</v>
      </c>
    </row>
    <row r="35" spans="1:12" x14ac:dyDescent="0.3">
      <c r="A35" s="89" t="s">
        <v>413</v>
      </c>
      <c r="B35" s="90"/>
      <c r="C35" s="85"/>
      <c r="D35" s="86"/>
      <c r="E35" s="86"/>
      <c r="F35" s="91"/>
      <c r="G35" s="70"/>
      <c r="H35" s="92"/>
      <c r="I35" s="70"/>
      <c r="K35" s="32"/>
      <c r="L35" s="32" t="s">
        <v>453</v>
      </c>
    </row>
    <row r="36" spans="1:12" x14ac:dyDescent="0.3">
      <c r="A36" s="89" t="s">
        <v>396</v>
      </c>
      <c r="B36" s="90"/>
      <c r="C36" s="93"/>
      <c r="D36" s="93">
        <v>437</v>
      </c>
      <c r="E36" s="93"/>
      <c r="F36" s="91">
        <v>437</v>
      </c>
      <c r="G36" s="70"/>
      <c r="H36" s="94"/>
      <c r="I36" s="70"/>
      <c r="K36" s="32"/>
      <c r="L36" s="32" t="s">
        <v>454</v>
      </c>
    </row>
    <row r="37" spans="1:12" x14ac:dyDescent="0.3">
      <c r="A37" s="89" t="s">
        <v>417</v>
      </c>
      <c r="B37" s="95"/>
      <c r="C37" s="86"/>
      <c r="D37" s="93"/>
      <c r="E37" s="86"/>
      <c r="F37" s="91"/>
      <c r="G37" s="70"/>
      <c r="H37" s="94"/>
      <c r="I37" s="70"/>
      <c r="K37" s="32"/>
      <c r="L37" s="32" t="s">
        <v>455</v>
      </c>
    </row>
    <row r="38" spans="1:12" x14ac:dyDescent="0.3">
      <c r="A38" s="89" t="s">
        <v>399</v>
      </c>
      <c r="B38" s="95">
        <v>1283</v>
      </c>
      <c r="C38" s="86">
        <v>5292</v>
      </c>
      <c r="D38" s="86">
        <v>1111</v>
      </c>
      <c r="E38" s="86"/>
      <c r="F38" s="91">
        <v>6403</v>
      </c>
      <c r="G38" s="70"/>
      <c r="H38" s="94">
        <v>3563</v>
      </c>
      <c r="I38" s="70"/>
      <c r="K38" s="32"/>
      <c r="L38" s="32" t="s">
        <v>456</v>
      </c>
    </row>
    <row r="39" spans="1:12" x14ac:dyDescent="0.3">
      <c r="A39" s="89" t="s">
        <v>415</v>
      </c>
      <c r="B39" s="95">
        <v>1069</v>
      </c>
      <c r="C39" s="86">
        <v>740</v>
      </c>
      <c r="D39" s="86">
        <v>224</v>
      </c>
      <c r="E39" s="86">
        <v>6643</v>
      </c>
      <c r="F39" s="91">
        <v>7607</v>
      </c>
      <c r="G39" s="70"/>
      <c r="H39" s="94">
        <v>6148</v>
      </c>
      <c r="I39" s="70"/>
      <c r="K39" s="32"/>
      <c r="L39" s="32" t="s">
        <v>457</v>
      </c>
    </row>
    <row r="40" spans="1:12" x14ac:dyDescent="0.3">
      <c r="A40" s="89" t="s">
        <v>421</v>
      </c>
      <c r="B40" s="95">
        <v>2622</v>
      </c>
      <c r="C40" s="86">
        <v>22507</v>
      </c>
      <c r="D40" s="86">
        <v>6174</v>
      </c>
      <c r="E40" s="86">
        <v>7893</v>
      </c>
      <c r="F40" s="91">
        <v>36574</v>
      </c>
      <c r="G40" s="70"/>
      <c r="H40" s="94">
        <v>15552</v>
      </c>
      <c r="I40" s="70"/>
      <c r="K40" s="32"/>
      <c r="L40" s="32" t="s">
        <v>458</v>
      </c>
    </row>
    <row r="41" spans="1:12" x14ac:dyDescent="0.3">
      <c r="A41" s="89" t="s">
        <v>423</v>
      </c>
      <c r="B41" s="95">
        <v>4849</v>
      </c>
      <c r="C41" s="86">
        <v>13505</v>
      </c>
      <c r="D41" s="86">
        <v>20722</v>
      </c>
      <c r="E41" s="86">
        <v>6515</v>
      </c>
      <c r="F41" s="91">
        <v>40742</v>
      </c>
      <c r="G41" s="70">
        <v>22111</v>
      </c>
      <c r="H41" s="92">
        <v>23919</v>
      </c>
      <c r="I41" s="70">
        <v>2051</v>
      </c>
      <c r="K41" s="32"/>
      <c r="L41" s="32" t="s">
        <v>459</v>
      </c>
    </row>
    <row r="42" spans="1:12" x14ac:dyDescent="0.3">
      <c r="A42" s="89" t="s">
        <v>425</v>
      </c>
      <c r="B42" s="95">
        <v>1849</v>
      </c>
      <c r="C42" s="86">
        <v>652</v>
      </c>
      <c r="D42" s="86">
        <v>3756</v>
      </c>
      <c r="E42" s="86"/>
      <c r="F42" s="91">
        <v>4408</v>
      </c>
      <c r="G42" s="70">
        <v>1864</v>
      </c>
      <c r="H42" s="92">
        <v>1939</v>
      </c>
      <c r="I42" s="70"/>
      <c r="K42" s="32"/>
      <c r="L42" s="32" t="s">
        <v>460</v>
      </c>
    </row>
    <row r="43" spans="1:12" x14ac:dyDescent="0.3">
      <c r="A43" s="89" t="s">
        <v>427</v>
      </c>
      <c r="B43" s="95">
        <v>5759</v>
      </c>
      <c r="C43" s="86">
        <v>53052</v>
      </c>
      <c r="D43" s="86">
        <v>9437</v>
      </c>
      <c r="E43" s="86"/>
      <c r="F43" s="91">
        <v>62489</v>
      </c>
      <c r="G43" s="70">
        <v>12</v>
      </c>
      <c r="H43" s="92">
        <v>27182</v>
      </c>
      <c r="I43" s="70"/>
      <c r="K43" s="32"/>
      <c r="L43" s="32" t="s">
        <v>461</v>
      </c>
    </row>
    <row r="44" spans="1:12" x14ac:dyDescent="0.3">
      <c r="A44" s="89" t="s">
        <v>429</v>
      </c>
      <c r="B44" s="95"/>
      <c r="C44" s="86">
        <v>97894</v>
      </c>
      <c r="D44" s="86">
        <v>440</v>
      </c>
      <c r="E44" s="86"/>
      <c r="F44" s="91">
        <v>98335</v>
      </c>
      <c r="G44" s="70">
        <v>207</v>
      </c>
      <c r="H44" s="94"/>
      <c r="I44" s="70"/>
      <c r="K44" s="32"/>
      <c r="L44" s="32" t="s">
        <v>462</v>
      </c>
    </row>
    <row r="45" spans="1:12" x14ac:dyDescent="0.3">
      <c r="A45" s="89" t="s">
        <v>431</v>
      </c>
      <c r="B45" s="95"/>
      <c r="C45" s="86"/>
      <c r="D45" s="86"/>
      <c r="E45" s="86"/>
      <c r="F45" s="91"/>
      <c r="G45" s="70">
        <v>180</v>
      </c>
      <c r="H45" s="94"/>
      <c r="I45" s="70"/>
      <c r="K45" s="32"/>
      <c r="L45" s="32" t="s">
        <v>463</v>
      </c>
    </row>
    <row r="46" spans="1:12" x14ac:dyDescent="0.3">
      <c r="A46" s="89" t="s">
        <v>433</v>
      </c>
      <c r="B46" s="95"/>
      <c r="C46" s="93"/>
      <c r="D46" s="93"/>
      <c r="E46" s="93"/>
      <c r="F46" s="94"/>
      <c r="G46" s="70">
        <v>8</v>
      </c>
      <c r="H46" s="94"/>
      <c r="I46" s="70"/>
      <c r="K46" s="32"/>
      <c r="L46" s="32" t="s">
        <v>464</v>
      </c>
    </row>
    <row r="47" spans="1:12" x14ac:dyDescent="0.3">
      <c r="A47" s="80" t="s">
        <v>392</v>
      </c>
      <c r="B47" s="80">
        <f>SUM(B28:B46)</f>
        <v>17431</v>
      </c>
      <c r="C47" s="81">
        <f t="shared" ref="C47:I47" si="1">SUM(C28:C46)</f>
        <v>193642</v>
      </c>
      <c r="D47" s="81">
        <f t="shared" si="1"/>
        <v>42301</v>
      </c>
      <c r="E47" s="81">
        <f t="shared" si="1"/>
        <v>21051</v>
      </c>
      <c r="F47" s="82">
        <f>SUM(F28:F46)</f>
        <v>256995</v>
      </c>
      <c r="G47" s="82">
        <f t="shared" si="1"/>
        <v>24382</v>
      </c>
      <c r="H47" s="82">
        <f t="shared" si="1"/>
        <v>78303</v>
      </c>
      <c r="I47" s="82">
        <f t="shared" si="1"/>
        <v>2051</v>
      </c>
      <c r="K47" s="32"/>
      <c r="L47" s="32" t="s">
        <v>465</v>
      </c>
    </row>
    <row r="48" spans="1:12" x14ac:dyDescent="0.3">
      <c r="K48" s="32"/>
      <c r="L48" s="32" t="s">
        <v>466</v>
      </c>
    </row>
    <row r="49" spans="1:12" x14ac:dyDescent="0.3">
      <c r="A49" s="93" t="s">
        <v>467</v>
      </c>
      <c r="K49" s="32"/>
      <c r="L49" s="32" t="s">
        <v>468</v>
      </c>
    </row>
    <row r="50" spans="1:12" x14ac:dyDescent="0.3">
      <c r="A50" s="33" t="s">
        <v>469</v>
      </c>
      <c r="K50" s="32"/>
      <c r="L50" s="32" t="s">
        <v>470</v>
      </c>
    </row>
    <row r="51" spans="1:12" x14ac:dyDescent="0.3">
      <c r="K51" s="32"/>
      <c r="L51" s="32" t="s">
        <v>471</v>
      </c>
    </row>
    <row r="52" spans="1:12" x14ac:dyDescent="0.3">
      <c r="K52" s="32"/>
      <c r="L52" s="32" t="s">
        <v>472</v>
      </c>
    </row>
    <row r="53" spans="1:12" x14ac:dyDescent="0.3">
      <c r="K53" s="32"/>
      <c r="L53" s="32" t="s">
        <v>473</v>
      </c>
    </row>
    <row r="54" spans="1:12" x14ac:dyDescent="0.3">
      <c r="K54" s="32"/>
      <c r="L54" s="32" t="s">
        <v>474</v>
      </c>
    </row>
    <row r="55" spans="1:12" x14ac:dyDescent="0.3">
      <c r="K55" s="32"/>
      <c r="L55" s="32" t="s">
        <v>475</v>
      </c>
    </row>
    <row r="56" spans="1:12" x14ac:dyDescent="0.3">
      <c r="K56" s="33" t="s">
        <v>425</v>
      </c>
      <c r="L56" s="33" t="s">
        <v>476</v>
      </c>
    </row>
    <row r="57" spans="1:12" x14ac:dyDescent="0.3">
      <c r="L57" s="33" t="s">
        <v>477</v>
      </c>
    </row>
    <row r="58" spans="1:12" x14ac:dyDescent="0.3">
      <c r="L58" s="33" t="s">
        <v>478</v>
      </c>
    </row>
    <row r="59" spans="1:12" x14ac:dyDescent="0.3">
      <c r="L59" s="33" t="s">
        <v>479</v>
      </c>
    </row>
    <row r="60" spans="1:12" x14ac:dyDescent="0.3">
      <c r="L60" s="33" t="s">
        <v>480</v>
      </c>
    </row>
    <row r="61" spans="1:12" x14ac:dyDescent="0.3">
      <c r="L61" s="33" t="s">
        <v>481</v>
      </c>
    </row>
    <row r="62" spans="1:12" x14ac:dyDescent="0.3">
      <c r="L62" s="33" t="s">
        <v>482</v>
      </c>
    </row>
    <row r="63" spans="1:12" x14ac:dyDescent="0.3">
      <c r="L63" s="33" t="s">
        <v>483</v>
      </c>
    </row>
    <row r="64" spans="1:12" x14ac:dyDescent="0.3">
      <c r="L64" s="33" t="s">
        <v>484</v>
      </c>
    </row>
    <row r="65" spans="11:12" x14ac:dyDescent="0.3">
      <c r="L65" s="33" t="s">
        <v>485</v>
      </c>
    </row>
    <row r="66" spans="11:12" x14ac:dyDescent="0.3">
      <c r="K66" s="32" t="s">
        <v>427</v>
      </c>
      <c r="L66" s="32" t="s">
        <v>486</v>
      </c>
    </row>
    <row r="67" spans="11:12" x14ac:dyDescent="0.3">
      <c r="K67" s="32"/>
      <c r="L67" s="32" t="s">
        <v>487</v>
      </c>
    </row>
    <row r="68" spans="11:12" x14ac:dyDescent="0.3">
      <c r="K68" s="32"/>
      <c r="L68" s="32" t="s">
        <v>488</v>
      </c>
    </row>
    <row r="69" spans="11:12" x14ac:dyDescent="0.3">
      <c r="K69" s="32"/>
      <c r="L69" s="32" t="s">
        <v>489</v>
      </c>
    </row>
    <row r="70" spans="11:12" x14ac:dyDescent="0.3">
      <c r="K70" s="32"/>
      <c r="L70" s="32" t="s">
        <v>490</v>
      </c>
    </row>
    <row r="71" spans="11:12" x14ac:dyDescent="0.3">
      <c r="K71" s="32"/>
      <c r="L71" s="32" t="s">
        <v>491</v>
      </c>
    </row>
    <row r="72" spans="11:12" x14ac:dyDescent="0.3">
      <c r="K72" s="32"/>
      <c r="L72" s="32" t="s">
        <v>492</v>
      </c>
    </row>
    <row r="73" spans="11:12" x14ac:dyDescent="0.3">
      <c r="K73" s="32"/>
      <c r="L73" s="32" t="s">
        <v>493</v>
      </c>
    </row>
    <row r="74" spans="11:12" x14ac:dyDescent="0.3">
      <c r="K74" s="32"/>
      <c r="L74" s="32" t="s">
        <v>494</v>
      </c>
    </row>
    <row r="75" spans="11:12" x14ac:dyDescent="0.3">
      <c r="K75" s="32"/>
      <c r="L75" s="32" t="s">
        <v>495</v>
      </c>
    </row>
    <row r="76" spans="11:12" x14ac:dyDescent="0.3">
      <c r="K76" s="32" t="s">
        <v>429</v>
      </c>
      <c r="L76" s="32" t="s">
        <v>496</v>
      </c>
    </row>
    <row r="77" spans="11:12" x14ac:dyDescent="0.3">
      <c r="K77" s="32"/>
      <c r="L77" s="32" t="s">
        <v>497</v>
      </c>
    </row>
    <row r="78" spans="11:12" x14ac:dyDescent="0.3">
      <c r="K78" s="32"/>
      <c r="L78" s="32" t="s">
        <v>498</v>
      </c>
    </row>
    <row r="79" spans="11:12" x14ac:dyDescent="0.3">
      <c r="K79" s="32"/>
      <c r="L79" s="32" t="s">
        <v>499</v>
      </c>
    </row>
    <row r="80" spans="11:12" x14ac:dyDescent="0.3">
      <c r="K80" s="33" t="s">
        <v>431</v>
      </c>
      <c r="L80" s="33" t="s">
        <v>500</v>
      </c>
    </row>
    <row r="81" spans="11:12" x14ac:dyDescent="0.3">
      <c r="L81" s="33" t="s">
        <v>501</v>
      </c>
    </row>
    <row r="82" spans="11:12" x14ac:dyDescent="0.3">
      <c r="L82" s="33" t="s">
        <v>502</v>
      </c>
    </row>
    <row r="83" spans="11:12" x14ac:dyDescent="0.3">
      <c r="K83" s="32"/>
      <c r="L83" s="32"/>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D22" sqref="D22"/>
    </sheetView>
  </sheetViews>
  <sheetFormatPr defaultColWidth="9.21875" defaultRowHeight="14.4" x14ac:dyDescent="0.3"/>
  <cols>
    <col min="1" max="1" width="80" customWidth="1"/>
  </cols>
  <sheetData>
    <row r="1" spans="1:1" ht="43.2" x14ac:dyDescent="0.3">
      <c r="A1" s="26" t="s">
        <v>503</v>
      </c>
    </row>
    <row r="2" spans="1:1" ht="43.2" x14ac:dyDescent="0.3">
      <c r="A2" s="26" t="s">
        <v>504</v>
      </c>
    </row>
    <row r="3" spans="1:1" ht="28.8" x14ac:dyDescent="0.3">
      <c r="A3" s="26" t="s">
        <v>505</v>
      </c>
    </row>
    <row r="4" spans="1:1" ht="57.6" x14ac:dyDescent="0.3">
      <c r="A4" s="26" t="s">
        <v>506</v>
      </c>
    </row>
    <row r="5" spans="1:1" ht="28.8" x14ac:dyDescent="0.3">
      <c r="A5" s="26" t="s">
        <v>507</v>
      </c>
    </row>
    <row r="6" spans="1:1" ht="28.8" x14ac:dyDescent="0.3">
      <c r="A6" s="26" t="s">
        <v>508</v>
      </c>
    </row>
    <row r="7" spans="1:1" ht="43.2" x14ac:dyDescent="0.3">
      <c r="A7" s="26" t="s">
        <v>509</v>
      </c>
    </row>
    <row r="8" spans="1:1" ht="43.2" x14ac:dyDescent="0.3">
      <c r="A8" s="26" t="s">
        <v>510</v>
      </c>
    </row>
    <row r="9" spans="1:1" ht="43.2" x14ac:dyDescent="0.3">
      <c r="A9" s="26" t="s">
        <v>511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C08D9E-DCC2-4003-A435-F7ECA055A782}">
  <ds:schemaRefs>
    <ds:schemaRef ds:uri="http://schemas.microsoft.com/sharepoint/v3/contenttype/forms"/>
  </ds:schemaRefs>
</ds:datastoreItem>
</file>

<file path=customXml/itemProps2.xml><?xml version="1.0" encoding="utf-8"?>
<ds:datastoreItem xmlns:ds="http://schemas.openxmlformats.org/officeDocument/2006/customXml" ds:itemID="{2F1FAD09-B782-4D55-B139-360F4B355798}"/>
</file>

<file path=customXml/itemProps3.xml><?xml version="1.0" encoding="utf-8"?>
<ds:datastoreItem xmlns:ds="http://schemas.openxmlformats.org/officeDocument/2006/customXml" ds:itemID="{26365016-3E31-45D5-BF4F-96227C7F55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