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593" documentId="8_{BADF25BC-3E66-4438-BC3C-CE232336AC0E}" xr6:coauthVersionLast="47" xr6:coauthVersionMax="47" xr10:uidLastSave="{0BC35D00-FB6E-499E-829F-764C112B6344}"/>
  <bookViews>
    <workbookView xWindow="19764" yWindow="-72"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externalReferences>
    <externalReference r:id="rId6"/>
  </externalReferences>
  <definedNames>
    <definedName name="_Toc514068790" localSheetId="1">Tiltaksanalyse!#REF!</definedName>
    <definedName name="d">'[1]Priser og antagelser'!$C$59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5" l="1"/>
  <c r="J40" i="3"/>
  <c r="I40" i="3"/>
  <c r="G40" i="3"/>
  <c r="F40" i="3"/>
  <c r="E40" i="3"/>
  <c r="D40" i="3"/>
  <c r="C40" i="3"/>
  <c r="B40" i="3"/>
  <c r="E39" i="3"/>
  <c r="H39" i="3" s="1"/>
  <c r="E38" i="3"/>
  <c r="H38" i="3" s="1"/>
  <c r="H37" i="3"/>
  <c r="E37" i="3"/>
  <c r="E36" i="3"/>
  <c r="H36" i="3" s="1"/>
  <c r="E35" i="3"/>
  <c r="H35" i="3" s="1"/>
  <c r="E34" i="3"/>
  <c r="H34" i="3" s="1"/>
  <c r="H33" i="3"/>
  <c r="E33" i="3"/>
  <c r="E32" i="3"/>
  <c r="H32" i="3" s="1"/>
  <c r="E31" i="3"/>
  <c r="H31" i="3" s="1"/>
  <c r="E30" i="3"/>
  <c r="H30" i="3" s="1"/>
  <c r="H29" i="3"/>
  <c r="E29" i="3"/>
  <c r="J20" i="3"/>
  <c r="I20" i="3"/>
  <c r="G20" i="3"/>
  <c r="F20" i="3"/>
  <c r="D20" i="3"/>
  <c r="C20" i="3"/>
  <c r="B20" i="3"/>
  <c r="E19" i="3"/>
  <c r="H19" i="3" s="1"/>
  <c r="E18" i="3"/>
  <c r="H18" i="3" s="1"/>
  <c r="E17" i="3"/>
  <c r="H17" i="3" s="1"/>
  <c r="H16" i="3"/>
  <c r="E16" i="3"/>
  <c r="E15" i="3"/>
  <c r="H15" i="3" s="1"/>
  <c r="E14" i="3"/>
  <c r="H14" i="3" s="1"/>
  <c r="E13" i="3"/>
  <c r="H13" i="3" s="1"/>
  <c r="H12" i="3"/>
  <c r="E12" i="3"/>
  <c r="E11" i="3"/>
  <c r="H11" i="3" s="1"/>
  <c r="E10" i="3"/>
  <c r="H10" i="3" s="1"/>
  <c r="E9" i="3"/>
  <c r="E20" i="3" s="1"/>
  <c r="H40" i="3" l="1"/>
  <c r="H9" i="3"/>
  <c r="H20" i="3" s="1"/>
  <c r="G29" i="5"/>
  <c r="G28" i="5"/>
  <c r="I9" i="5"/>
  <c r="H9" i="5"/>
  <c r="I8" i="5"/>
  <c r="H8" i="5"/>
  <c r="J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<sst xmlns="http://schemas.openxmlformats.org/spreadsheetml/2006/main" count="1310" uniqueCount="681">
  <si>
    <t>Elektronisk tabell Trua natur - naturtyper</t>
  </si>
  <si>
    <t>Tittel</t>
  </si>
  <si>
    <t>Hva</t>
  </si>
  <si>
    <t>Presisering/betydning</t>
  </si>
  <si>
    <t>Fyll inn</t>
  </si>
  <si>
    <t>Kunnskapshull/Usikkerhet</t>
  </si>
  <si>
    <t>Fritekst ekspert</t>
  </si>
  <si>
    <t>Vurdert av</t>
  </si>
  <si>
    <t>Navn, institusjon</t>
  </si>
  <si>
    <t>Tid for vurdering</t>
  </si>
  <si>
    <t>måned 2022</t>
  </si>
  <si>
    <t>Norsk navn</t>
  </si>
  <si>
    <t>Følg Artsdatabankens navn i Rødlista for naturtyper 2018</t>
  </si>
  <si>
    <t>Om naturtypen</t>
  </si>
  <si>
    <t>Maks 3 setninger som beskriver naturtypen</t>
  </si>
  <si>
    <t>Økologi</t>
  </si>
  <si>
    <t xml:space="preserve">Naturtypens økologiske egenskaper. </t>
  </si>
  <si>
    <t>God tilstand</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</si>
  <si>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</si>
  <si>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</si>
  <si>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</si>
  <si>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</si>
  <si>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Avgrensning mot kunnskapsgrunnlag 2018</t>
  </si>
  <si>
    <t>Tid for rødlistevurdering</t>
  </si>
  <si>
    <t>Rødlistestatus forkortelse 2018</t>
  </si>
  <si>
    <t>CR; EN; VU; NT</t>
  </si>
  <si>
    <t>Rødlistestatus 2018</t>
  </si>
  <si>
    <t>kritisk truet; sterkt truet; sårbar; nær truet</t>
  </si>
  <si>
    <t>Kriterier 2018</t>
  </si>
  <si>
    <t>Andel av nordisk forekomst</t>
  </si>
  <si>
    <t>Kun hvis dette er mulig</t>
  </si>
  <si>
    <t>Andel av europeisk forekomst</t>
  </si>
  <si>
    <t>Antall forekomster NiN</t>
  </si>
  <si>
    <t>NiN-basen. Se tabell i arket "GIS-tabeller". Spesifiser: dekker arealet kun naturtypen, eller andre naturtyper også?</t>
  </si>
  <si>
    <t>Antall forekomster Naturbase</t>
  </si>
  <si>
    <t>Naturbase. Se tabell i arket "GIS-tabeller". Spesifiser: dekker arealet kun naturtypen, eller andre naturtyper også?</t>
  </si>
  <si>
    <t>Antall forekomster andre kilder</t>
  </si>
  <si>
    <t>F. eks. Myrbase</t>
  </si>
  <si>
    <t>Geografiske mangler</t>
  </si>
  <si>
    <t>Naturtypens reelle areal</t>
  </si>
  <si>
    <t xml:space="preserve">Kolonne I i Naturtyper rødlisteinformasjon. Suppler med fritekst basert på vurderingene i de to raden over. </t>
  </si>
  <si>
    <t>Økosystemtjenester</t>
  </si>
  <si>
    <t>Samfunnsøkonomisk verdi</t>
  </si>
  <si>
    <t>Beskrives med ord</t>
  </si>
  <si>
    <t>Trua arter og artsmangfold</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</si>
  <si>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</si>
  <si>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</si>
  <si>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</si>
  <si>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</si>
  <si>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</si>
  <si>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</si>
  <si>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</si>
  <si>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</si>
  <si>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</si>
  <si>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</si>
  <si>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</si>
  <si>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</si>
  <si>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</si>
  <si>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</si>
  <si>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</si>
  <si>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naturtypen</t>
  </si>
  <si>
    <t>Naturtype-egenskap</t>
  </si>
  <si>
    <t>Målsetting per 2035 (hva må til)</t>
  </si>
  <si>
    <t>Nullalternativ per 2035</t>
  </si>
  <si>
    <t>Delmål 1</t>
  </si>
  <si>
    <t>Delmål 2</t>
  </si>
  <si>
    <t>Delmål 3</t>
  </si>
  <si>
    <t>Estimat basert på rødlista</t>
  </si>
  <si>
    <t>Tid til naturtypen utgår/endrer status uten tiltak</t>
  </si>
  <si>
    <t>Usikkerhet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</si>
  <si>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</si>
  <si>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</si>
  <si>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</si>
  <si>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</si>
  <si>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</si>
  <si>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</si>
  <si>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</si>
  <si>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</si>
  <si>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</si>
  <si>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</si>
  <si>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</si>
  <si>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</si>
  <si>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</si>
  <si>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</si>
  <si>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</si>
  <si>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</si>
  <si>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</si>
  <si>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</si>
  <si>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</si>
  <si>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</si>
  <si>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</si>
  <si>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Tiltak 2</t>
  </si>
  <si>
    <t>Tiltak 3</t>
  </si>
  <si>
    <t>Tiltak 4</t>
  </si>
  <si>
    <t>Tiltak 5</t>
  </si>
  <si>
    <t>Igangsatte tiltak</t>
  </si>
  <si>
    <t>Tiltak x+1</t>
  </si>
  <si>
    <t>Tiltak x+2</t>
  </si>
  <si>
    <t>50-75% måloppnåelse; 75-85% måloppnåelse; 85-95% måloppnåelse; 95-100% måloppnåelse, les mer i manualen</t>
  </si>
  <si>
    <t>Måloppnåelse hvis gjennomført alene</t>
  </si>
  <si>
    <t>Sannsynlighet for måloppnåelse</t>
  </si>
  <si>
    <t>Kommentar</t>
  </si>
  <si>
    <t>75-85% måloppnåelse; 85-95% måloppnåelse; 95-100% måloppnåelse, les mer i manualen.</t>
  </si>
  <si>
    <t>Kostnad</t>
  </si>
  <si>
    <t>Usikkerhet kostnad (Menon fyller inn)</t>
  </si>
  <si>
    <t>Tiltakspakke 1</t>
  </si>
  <si>
    <t>Tiltakspakke 2</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</si>
  <si>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</si>
  <si>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</si>
  <si>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</si>
  <si>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</si>
  <si>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</si>
  <si>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</si>
  <si>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</si>
  <si>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</si>
  <si>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</si>
  <si>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</si>
  <si>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</si>
  <si>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</si>
  <si>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</si>
  <si>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</si>
  <si>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</si>
  <si>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</si>
  <si>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</si>
  <si>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</si>
  <si>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</si>
  <si>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</si>
  <si>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</si>
  <si>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</si>
  <si>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</si>
  <si>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</si>
  <si>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</si>
  <si>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</si>
  <si>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</si>
  <si>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</si>
  <si>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</si>
  <si>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</si>
  <si>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</si>
  <si>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</si>
  <si>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</si>
  <si>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</si>
  <si>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</si>
  <si>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</si>
  <si>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</si>
  <si>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</si>
  <si>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</si>
  <si>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</si>
  <si>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</si>
  <si>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</si>
  <si>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</si>
  <si>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</si>
  <si>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</si>
  <si>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</si>
  <si>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</si>
  <si>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</si>
  <si>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</si>
  <si>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</si>
  <si>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</si>
  <si>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</si>
  <si>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</si>
  <si>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</si>
  <si>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</si>
  <si>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</si>
  <si>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</si>
  <si>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</si>
  <si>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</si>
  <si>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</si>
  <si>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</si>
  <si>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</si>
  <si>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</si>
  <si>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</si>
  <si>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</si>
  <si>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</si>
  <si>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</si>
  <si>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</si>
  <si>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</si>
  <si>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</si>
  <si>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</si>
  <si>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</si>
  <si>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</si>
  <si>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</si>
  <si>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</si>
  <si>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</si>
  <si>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</si>
  <si>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</si>
  <si>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</si>
  <si>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</si>
  <si>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</si>
  <si>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</si>
  <si>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</si>
  <si>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</si>
  <si>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</si>
  <si>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</si>
  <si>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Påvirkningsfaktor 3</t>
  </si>
  <si>
    <t>Påvirkningsfaktor 4</t>
  </si>
  <si>
    <t>Karakterisering av tiltakets effekt på påvirkningsfaktorens omfang og/eller styrke</t>
  </si>
  <si>
    <t>Netto omfang (Kombinert effekt av påvirkningsfaktor og tiltak)</t>
  </si>
  <si>
    <t>Netto styrke (Kombinert effekt av påvirkningsfaktor og tiltak)</t>
  </si>
  <si>
    <t>Påvirkningsfaktor 5</t>
  </si>
  <si>
    <t>Påvirkningsfaktor 6</t>
  </si>
  <si>
    <t>Påvirkningsfaktor 7</t>
  </si>
  <si>
    <t>Påvirkningsfaktor 8</t>
  </si>
  <si>
    <t>Tiltakspakke 1 (Tiltak 1 og 2 sammen)</t>
  </si>
  <si>
    <t>Karakterisering av tiltakspakkens samla effekt på påvirkningsfaktorens omfang og/eller styrke</t>
  </si>
  <si>
    <t>Historisk</t>
  </si>
  <si>
    <t>Majoriteten av forekomstarealet påvirkes (50-90%)</t>
  </si>
  <si>
    <t>Langsom, men signifikant, reduksjon (&lt; 20% over 10 år)</t>
  </si>
  <si>
    <t>Ikke relevant (Påvirkningsfaktor historisk)</t>
  </si>
  <si>
    <t>Minoriteten av forekomstarealet påvirkes (&lt;50%)</t>
  </si>
  <si>
    <t>Pågående</t>
  </si>
  <si>
    <t>Fjerner påvirkningsfaktorens effekt på naturtypens tilstand</t>
  </si>
  <si>
    <t>Forekomstarealet påvirkes ikke</t>
  </si>
  <si>
    <t>Ingen reduksjon</t>
  </si>
  <si>
    <t>Ingen effekt</t>
  </si>
  <si>
    <t>Opphørt (kan inntreffe igjen)</t>
  </si>
  <si>
    <t>Rask reduksjon i forekomstareal (&gt; 20% over 10 år)</t>
  </si>
  <si>
    <t>Reduksjon av omfang</t>
  </si>
  <si>
    <t>EKSEMPEL</t>
  </si>
  <si>
    <t>Ukjent</t>
  </si>
  <si>
    <t>Opphørt</t>
  </si>
  <si>
    <t>Følg  inndeling i natursystem eller landform (f.eks. torvmarksform) i NiN 2.0</t>
  </si>
  <si>
    <t>Følg definisjonen av naturtypen i siste instruks</t>
  </si>
  <si>
    <t>Omfangskategorier</t>
  </si>
  <si>
    <t>Styrkekategorier</t>
  </si>
  <si>
    <t>Kategorier for å karakterisere tiltakets (tiltakspakkens) effekt på den enkelte påvirkningsfaktors negative påvirkning.</t>
  </si>
  <si>
    <t>Kategorier for netto omfang</t>
  </si>
  <si>
    <t>Kategorier for netto styrke</t>
  </si>
  <si>
    <t>Hele forekomstarealet påvirkes ( &gt; 90%)</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</si>
  <si>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</si>
  <si>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Ubetydelig reduksjon</t>
  </si>
  <si>
    <r>
      <t>Ikke relevant (</t>
    </r>
    <r>
      <rPr>
        <b/>
        <sz val="11"/>
        <color theme="1"/>
        <rFont val="Calibri"/>
        <family val="2"/>
        <scheme val="minor"/>
      </rPr>
      <t>gi forklaring hvorfor</t>
    </r>
    <r>
      <rPr>
        <sz val="11"/>
        <color theme="1"/>
        <rFont val="Calibri"/>
        <family val="2"/>
        <scheme val="minor"/>
      </rPr>
      <t>)</t>
    </r>
  </si>
  <si>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</si>
  <si>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</si>
  <si>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</si>
  <si>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Forekomstarealet øker langsomt (&lt; 10% over 10 år)</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</si>
  <si>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</si>
  <si>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</si>
  <si>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</si>
  <si>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Ingen del av forekomstarealet påvirkes</t>
  </si>
  <si>
    <t>Kun i fremtid</t>
  </si>
  <si>
    <t>Kun historisk</t>
  </si>
  <si>
    <t>Se eksempel nederst</t>
  </si>
  <si>
    <t>Ulrika Jansson, NINA</t>
  </si>
  <si>
    <t>februar 2022</t>
  </si>
  <si>
    <t>2018</t>
  </si>
  <si>
    <t>Doody, J.P. 2008. Saltmarsh conservation, management and restoration. Coastal systems and continental margins 12. Springer, Dordrecht.</t>
  </si>
  <si>
    <t xml:space="preserve">Det er ikke gjort forsøk på arealberegninger, men i følge Doody (2008) finnes store strandengkomplekser i området rundt Vadehavet, med noen områder også i Storbritannia, Finland, Portugal, Spania og Frankrike. </t>
  </si>
  <si>
    <t>Kartlagt grovt sammen med andre typer av strandenger siden 1999-2000</t>
  </si>
  <si>
    <t>Usikkert</t>
  </si>
  <si>
    <t>Forsyningstjenester: Mat</t>
  </si>
  <si>
    <t>Middels kjent</t>
  </si>
  <si>
    <t>Utmarksbeite for husdyr</t>
  </si>
  <si>
    <t>Regulerende tjenester: Biologisk kontroll</t>
  </si>
  <si>
    <t>Dårlig kjent</t>
  </si>
  <si>
    <t>Reguleringstjenester: Pollinering</t>
  </si>
  <si>
    <t>Reguleringstjenester: Klima og luftkvalitet</t>
  </si>
  <si>
    <t>Planter er viktig for luftkvaliteten, fordi de bidrar til å fjerne forurensning fra atmosfæren.</t>
  </si>
  <si>
    <t>Støttende tjenester: Primærproduksjon</t>
  </si>
  <si>
    <t xml:space="preserve">Det finnes ingen forsøk på å kvantifisere dette. </t>
  </si>
  <si>
    <t>Støttende tjenester: Fotosyntese</t>
  </si>
  <si>
    <t>Kulturelle tjenester: Turisme</t>
  </si>
  <si>
    <t>Kystlandskapet er kjennetegnet med stor variasjon, og har derfor stor betydning både som nærmiljø og for turisme. Kulturelle økosystemtjenester, som estetiske opplevelser, rekreasjon og helse kan ikke alltid vurderes økonomisk, men i bl.a. friluftsliv- og turismesammenheng kan de representere store økonomiske verdier.</t>
  </si>
  <si>
    <t>Kulturelle tjenester: Rekreasjon</t>
  </si>
  <si>
    <t>Reguleringstjenester: Denitrifisering</t>
  </si>
  <si>
    <t>Strandengene bidrar til å fjerne nitrat fra grunnen gjennom denitrifikasjon. Siden økt nitrogenkonsentrasjon i havet er et økende problem, bidrar de intakte littoralsystemene til å redusere dette problemet. Brede belter av strandengvegetasjon vil denitrifisere mesteparten av nitrogentilsig i grunnvannet.</t>
  </si>
  <si>
    <t>Evju, M., Bratli, H., Follestad, A., Stabbetorp, O.E., Svalheim, E. &amp; Ødegaard, F. upubl. Faggrunnlag for strandeng og strandsump i Norge. Rapportutkast, 2013</t>
  </si>
  <si>
    <t>Evju, M., Stabbetorp, O.E. &amp; Bratli, H. 2014. Strandenger i Østfold - areal, økologisk tilstand og rødlistearter. Blyttia 72(4): 235-248.</t>
  </si>
  <si>
    <t>Klimatiske endringer &gt; temperatur</t>
  </si>
  <si>
    <t>Påvirkning på habitat &gt; Habitatpåvirkning på ikke landbruksarealer (terrestrisk) &gt; Utbygging/utvinning</t>
  </si>
  <si>
    <t>Forurensing &gt; Atmosfærisk</t>
  </si>
  <si>
    <t>Framstad, E., Blom, H.H., Brandrud, T.E., Bär, A., Johansen, L., Olsen, S.L., Stabbetorp, O.E. &amp; Øien D.-I. 2020. Naturtyper etter Miljødirektoratets instruks. Dokumentasjon av sentral øko_x0002_systemfunksjon. NINA Rapport 1781. Norsk institutt for naturforskning.</t>
  </si>
  <si>
    <t>Arealpresset i strandsonen, og særlig langgrunne strender på finmateriale, er særlig stort. Påvirkningsfaktorene er mange, som masseutfylling, vegbygging, industriutbygging, fritidsutbygging osv.</t>
  </si>
  <si>
    <t xml:space="preserve">Austnes, K., Lund, E., Sample, J. E., Aarrestad, P. A., Bakkestuen, V. &amp; Aas, W. 2018. Overskridelser av tålegrenser for forsuring og nitrogen for Norge. Oppdatering med perioden 2012-2016. Rapport M-966|2018. Miljødirektoratet. </t>
  </si>
  <si>
    <t>VU</t>
  </si>
  <si>
    <t xml:space="preserve">Reduksjon i totalareal (A1) </t>
  </si>
  <si>
    <t xml:space="preserve">Reduksjon i totalareal (A2a) </t>
  </si>
  <si>
    <t>Delmål 4</t>
  </si>
  <si>
    <t>Delmål 5</t>
  </si>
  <si>
    <t>Delmål 6</t>
  </si>
  <si>
    <t>Abiotisk forringelse (C1)</t>
  </si>
  <si>
    <t>Biotisk forringelse (D1)</t>
  </si>
  <si>
    <t>Abiotisk forringelse (C2a)</t>
  </si>
  <si>
    <t>≥ 50 % - &lt; 80 % areal forringet og ≥ 50 % - &lt; 80 % grad av forringelse siste 50 år VU</t>
  </si>
  <si>
    <t>Avdempende</t>
  </si>
  <si>
    <t>Stans av nedbygging av gjenværende areal</t>
  </si>
  <si>
    <t>eventuelt mangler nylig rødlistede arter, noen arter for mye pga geografi</t>
  </si>
  <si>
    <t>Nybø, S. &amp; Evju, M. (red) 2017. Fagsystem for fastsetting av god økologisk tilstand. Forslag fra et ekspertråd. Ekspertrådet for økologisk tilstand, 247 s. https://www.regjeringen.no/no/ dokument/rapportar-og-planar/ id438817/</t>
  </si>
  <si>
    <t>Påvirkning på habitat &gt; Landbruk &gt; Jordbruk &gt; Oppdyrking</t>
  </si>
  <si>
    <t>Fremmede arter &gt; Konkurrenter</t>
  </si>
  <si>
    <t>Forurensing &gt; Terrestrisk &gt; Næringssalter og organiske næringsstoffer</t>
  </si>
  <si>
    <t xml:space="preserve">Klimaendringer vil bidra til at innslag av problemarter og fremmede arter øker. </t>
  </si>
  <si>
    <t>Nevnt i rødlisten 2018, men ikke tatt med som påvirkningsfaktor</t>
  </si>
  <si>
    <t xml:space="preserve">Mange høyproduktive strandenger har blitt oppdyrket tidligere, men det antas at dette har opphørt da araelene anses mer marginale for landbruksproduksjon i dag. </t>
  </si>
  <si>
    <t>Regulerende tjenester: Binde og lagre karbon</t>
  </si>
  <si>
    <t>Påvirkning på habitat &gt; Habitatpåvirkning på ikke landbruksarealer (terrestrisk) &gt; Annen påvirkning på habitat &gt; Andre</t>
  </si>
  <si>
    <t>Bartlett, J., Rusch, G.M., Kyrkjeeide, M.O., Sandvik, H. &amp; Nordén, J. 2020. Carbon storage in Norwegian ecosystems (revised edition). NINA Report 1774b. Norwegian Institute for Nature Research.</t>
  </si>
  <si>
    <t>≥ 50 % - &lt; 80 % areal forringet og ≥ 50 % - &lt; 80 % grad av forringelse neste 50 år VU</t>
  </si>
  <si>
    <t>≥ 30 % - &lt; 50 %  siste 50 år VU</t>
  </si>
  <si>
    <t>+</t>
  </si>
  <si>
    <t>Sikring mot all type nedbygging</t>
  </si>
  <si>
    <t>Hele utbredelsesområdet</t>
  </si>
  <si>
    <t>Rynkerose, lokalt andre arter</t>
  </si>
  <si>
    <t>Blaalid, R., Often, A., Magnussen, K, Olsen, S. L &amp; Westergaard, K. B. 2017. Fremmede skadelige karplanter – Bekjempelsesmetodikk og spredningshindrende tiltak. – NINA Rapport 1432. 87 s.</t>
  </si>
  <si>
    <t>Metodene her refererer til Blaalid mfl. 2017. Bekjempelsetiltak fra Gruppe 2 (mispel mfl.): Kutte og bruke glyfosfat. Biomasse må fjernes etter tiltak.</t>
  </si>
  <si>
    <t xml:space="preserve">Flerårig. Størst innsats første år, oppfølging over minimum 5 år. </t>
  </si>
  <si>
    <t>Det er varierende grad av kunnskap om effekten av ulike tiltak, og tiltak må følges opp over lang tid med overvåking av effekter og supplerende tiltak.</t>
  </si>
  <si>
    <t xml:space="preserve">stripe på 5 m langs etter en minoritet av lokalitetene </t>
  </si>
  <si>
    <t>Stans av plenifisering/utplanting av fremmede arter</t>
  </si>
  <si>
    <t>Informasjonsskriv til berørte grunneiere.</t>
  </si>
  <si>
    <t>Avhengig av opprinnelig arealbruk vil behovet av utstyr variere, men det er sannsynlig at tunge maskiner kan være nødvendige.</t>
  </si>
  <si>
    <t>Ved utbygging/omregulering av arealer kan det etableres strandeng i tilknytting til nytt boligområde eller næringsvirksomhet, der dette ville vært den naturlige vegetasjonstypen i området.</t>
  </si>
  <si>
    <t>Kan være nødvendig med fjerning og eventuelt påføring av jordmasser og såing, planting, flytting av vegetasjonsmatter av stedegne arter.</t>
  </si>
  <si>
    <t>Kompenserende</t>
  </si>
  <si>
    <t>Fjerning av fremmede arter innenfor verneområder</t>
  </si>
  <si>
    <t>Reduksjon i totalareal</t>
  </si>
  <si>
    <t>Abiotisk forringelse</t>
  </si>
  <si>
    <t>Biotisk forringelse</t>
  </si>
  <si>
    <t>x</t>
  </si>
  <si>
    <t>Delmål 1-3</t>
  </si>
  <si>
    <t>Delmål 4-5</t>
  </si>
  <si>
    <t>Delmål 6-7</t>
  </si>
  <si>
    <t xml:space="preserve">Tiltaket har lavere effekt alene enn kombinert med andre tiltak. </t>
  </si>
  <si>
    <t>75-85%</t>
  </si>
  <si>
    <t>Til sammen 11 innvilgede søknader, fordelt på 7 verneområder. Rynkerose (nedkapping, kjemisk behandling, manuell luking), kjempespringfrø (bekjempelsesmetoder ikke beskrevet), samt en rekke andre arter, inkludert fremmede treslag. Slike tiltak er støttet med 600 000 kr i perioden 2014-2022.</t>
  </si>
  <si>
    <t>Nyetablering av strandeng</t>
  </si>
  <si>
    <t>Tilrettelegging amfibier og fugl</t>
  </si>
  <si>
    <t>Tilrettelegging for amfibier i to verneområder. Skilting for å stoppe forstyrrende fersel i et verneområde med makrellterne.</t>
  </si>
  <si>
    <t>Strandeng</t>
  </si>
  <si>
    <t>Strandeng omfatter mark med sluttet, eng-preget vegetasjon i fjærebeltet, som ikke er preget av saltanriking. Strandeng har et markant innslag av salttolerante arter, men har ikke arter typiske for semi-naturlig mark (www.artsdatabanken.no).</t>
  </si>
  <si>
    <t>T12</t>
  </si>
  <si>
    <t xml:space="preserve">T12-C-1 og T12-C-2 og T33-C-1, T33-C-2 (der de forekommer sammen). </t>
  </si>
  <si>
    <t xml:space="preserve">Målrettet kartlegging av T12 krever tydeligere instruks av hvordan T12 og T33 skal skilles ved praktisk kartlegging. Det anbefales imidlertid at T33 og T12 forvaltes sammen der de opptrer sammen. </t>
  </si>
  <si>
    <t>A5 Strandeng i instruksen fra 2021 omfatter i sin helhet T12  Semi-naturlig strandeng, med kartleggingsenhetene T12-C1 og T12-C2. I praktisk kartlegging er ofte T12-C1 inkludert i T33 i søndre del av landet og T12-C2 som beites er ofte klassifisert som T33 i norde del av landet.</t>
  </si>
  <si>
    <t xml:space="preserve">Kun T12 inngår i den rødlistede enheten Strandeng. I Sørlig strandeng inngikk også T33, men typen var begrenset til boreonemoral sone (6SO-1). </t>
  </si>
  <si>
    <t>sårbar</t>
  </si>
  <si>
    <t>A+C1+C2a</t>
  </si>
  <si>
    <t>Det er ikke gjort forsøk på arealberegninger, men strandenger forekommer også langs kysten av Sverige, Danmark og Finland.</t>
  </si>
  <si>
    <t>Strandeng i god tilstand har et artsinventar som er typisk for strandeng i gitt region og er lite påvirket av slitasje, næringssig, fremmede arter eller forbygning.</t>
  </si>
  <si>
    <t xml:space="preserve">Strandenger er gjerne dominert av starr, siv og gress, som har mye av sin biomasse i rrøtter i bakken. Strandenger kan derfor være viktige både for karbonbinding og karbonlagring, men det er ikke gjort forsøk på å kvantifisere dette. </t>
  </si>
  <si>
    <t>Så vidt oss bekjent finnes det ingen forsøk på å kvantifisere den samfunnsøkonomiske verdien av strandenger. Omtale av økosystemtjenester i strandeng bygger på vurderinger i Evju mfl. (2013).</t>
  </si>
  <si>
    <t>Et varmere klima med økt temperatur i både havvannet og atmosfæren vil føre til en forlengelse av vekstsesongen og trolig raskere tilgroing/suksesjon mot tresatte økosystemer. I tillegg vil klimaendringer bidra til at innslag av problemarter og fremmede arter øker (Forsgren et al 2015). Dette fører til at det biologiske mangfoldet som er tilknyttet disse naturtypene blir redusert og at arealet av naturtypene reduseres. Effekten av økt temperaturøkning kan også bidra til at hjemlige sørlige arter i strandeng kan utvide sin utbredelse nordover. Dette er neppe en trussel for strandeng i boreonmeoral sone (Evju et al 2015) men kan påvirke nordlige strandenger negativt.</t>
  </si>
  <si>
    <t>Et varmere klima med økt temperatur i både havvannet og atmosfæren vil føre til en forlengelse av vekstsesongen og trolig raskere tilgroing/suksesjon mot tresatte økosystemer. Et varmere klima kan medføre økning i havnivå, og kan innebære at at arealer som idag er strandeng blir oversvømt. Varmere klima kan også bety innspredning av fremmede arter sørfra.</t>
  </si>
  <si>
    <t>Menneskelig forstyrrelse &gt; Rekreasjon/turisme</t>
  </si>
  <si>
    <t>Beregninger fra Austnes mfl. (2018) viser at 20 % av landarealet i Norge hadde en overskredet tålegrense for nitrogen mellom 2012-2016. Det aller meste av dette arealet ligger langs kysten og da særlig i Sør-Norge.</t>
  </si>
  <si>
    <t>Vurdert i rødliste for naturtyper 2018 som én av fire negative påvirkningsfaktorer.</t>
  </si>
  <si>
    <t>Rødlista 2018 vurderer at arealinngrep er den viktigste påvirkningsfaktoren sammen  abiotiske faktorer.</t>
  </si>
  <si>
    <t>Mange strandenger er forsvunnet eller har forringet tilstand grunnet nedbygging eller utfylling til industriformål, veier, kaianlegg, bolig eller fritidshus, brygger, småbåthavner, moloer og lignende. Utfylling i strandsonen, både i strandenger og steinstrender med driftvoller, blant annet for å øke jordbruksareal, forekommer og medfører både arealtap og redusert økologisk tilstand.</t>
  </si>
  <si>
    <t>Langtransportert luftforurensing i form av nitrogenavsetning fører til raskere tilgroing i strandengene.</t>
  </si>
  <si>
    <t>Fremmede arter er en trussel for mange naturtyper inkludert strandeng. Det ble imidlertid obervert få fremmede arter i en kartegging av strandeng i borenemoral sone i Norge (Evju et al 2015). Fremmede arter utgjør likevel en viss trussel mot naturtypen.</t>
  </si>
  <si>
    <t xml:space="preserve">Avrenning fra jordbruksarealer på landsiden kan redusere den økologiske tilstanden i strandenger. Det samme gjelder oljesøl og annen forurensing. Strandenger kan ligge i nedkant av oppdyrket og/eller gjødslet areal. Dette fører til tilsig av næringssalter fra jordbruksarealet til strandengen. Tilsig av næringssalter øker primærproduksjonen og gjengroinghastigheten i strandengene. Ekstra næring begunstiger også næringskrevende og høyvokste arter som øker på bekostning av konkurransesvake og lavvokste arter. </t>
  </si>
  <si>
    <t xml:space="preserve">Mange høyproduktive strandenger har blitt oppdyrket tidligere, men det antas at dette i stor grad har opphørt da araelene anses mer marginale for landbruksproduksjon i dag. Oppdyrking kan fortsatt forekomme i mindre skala. </t>
  </si>
  <si>
    <t>I hytteområder ved sjøen er det ikke uvanlig at strandenger opparbeides til plenarealer, gjerne oppbygd med steinkanter mot sjøen, slik at de økologiske prosessene i naturlig strandeng hindres. I områder med boliger eller hytter vil konvertering til plen og tomtestell påvirke strandengene negativt, gjennom hypping plenklipping og innspredning av fremmede arter.</t>
  </si>
  <si>
    <t>Slitasje på vegetasjonen i strandenger forekommer i områder som er populære turområder eller badeplasser.</t>
  </si>
  <si>
    <t xml:space="preserve">Slitasje på vegetasjonen er et problem i strandenger, særlig på poplære badeplasser og turområder.  </t>
  </si>
  <si>
    <t>Arealinngrep er antatt å være den viktigste påvirkningsfaktoren sammen med nitrogennedfall, fremmede arter og temperaturendringer. Avrenning fra landbruk bidrar til å øke hastigheten på tilgroingen som kan følge av nitrogenforurensing og et varmere klima.</t>
  </si>
  <si>
    <t>Nær truet</t>
  </si>
  <si>
    <t>NT</t>
  </si>
  <si>
    <t>Forsgren, E., Aarrestad P.A, Gundersen, H., Christie, H., Friberg, N., Jonsson, B., Kaste, Ø., Lindholm, M., Nilsen, E.B., Systad, G., Veiberg, V., Ødegaard, F. 2015. Klimaendringenes påvirkning på naturmangfoldet i Norge. NINA Rapport 1210: 133</t>
  </si>
  <si>
    <t>Bobbink, R., &amp; Hettelingh, J. P. 2011. Review and revision of empirical critical loads and dose-response relationships: Proceedings of an expert workshop, Noordwijkerhout, 23-25 June 2010. Rijksinstituut voor Volksgezondheid en Milieu RIVM.</t>
  </si>
  <si>
    <t>Det overordnede målet for strandeng er at naturtypen skal tilfredsstille alle kriterier for å vurderes som nær truet eller livskraftig i 2035. I 2018-rødlisten er naturtypen vurdert som sårbar etter kriteriene A+C1+C2a. A-kriteriet: Det finnes ingen kjent kvantifisering av arealtapet av strandeng i Norge. I Evju et al (2015) viser man imidlertid til at arealinngrep, som nedbygging, oppdyrking og tilrettelegging har gjort at mange strandenger fra Østfold til Rogaland allerede er tap eller at arealet per strandeng er sterkt redusert. Det er stor grunn til å anta at samme trender også er gjeldende andre steder i landet. Rødlisten 2018 vurder at mange lokaliteter er tapt og at reduksjonen har vært 30 %.  D-kriteriet: Fremmede arter er vurdert som en negativ påvirkningsfaktor etter D-kriteriet, men er ikke utslagsgivende for vurderingen. C-kriteriet: Et varmere klima vil påskynde gjengroingen i strandeng. I tillegg vil klimaendringer bidra til at innslag av problemarter og fremmede arter øker (Forsgren et al 2015). Klimamodeller anslår at endring i relativt havnivå vil øke i Norge med opptil 60 cm i løpet av det 21 århundret (Hanssen-Bauer et al 2015). For nitrogentilførsel så viser beregninger fra Austnes mfl 2018 viser at 20 % av landarealet i Norge hadde en overskredet tålegrense for nitrogen mellom 2012-2016. Ved økt nitrogentilførsel skjer det en rekke endringer i naturtypen og de mest opplagte er betydelig endring i N-syklusen, vegetasjonssammensetning og biodiversitet (Bobbink og Hettelingh (eds.) 2011). Strandeng er vurdert som VU etter både A-kriteriet (arealtap) og C-kriteriet (abiotisk forringelse). For å oppnå hovedmål om NT-status i 2035 må altså kriteriene både for arealtap og tilstandsreduksjon tilfredsstilles.</t>
  </si>
  <si>
    <t>Målsettingen er NT, dvs. at ved rødlistning i 2035 skal det forventede arealtapet de neste 50 år (2035-2085) være mindre enn 30 %.</t>
  </si>
  <si>
    <t>Målsettingen er NT, dvs. at arealtapet de siste 50 år, regnet fra 2035 (1985- 2035) er mindre enn 30 %.</t>
  </si>
  <si>
    <t>Målsettinger er at det ved rødlistingen i 2035 ikke er forverret tilstand hva gjelder biotisk forringelse (fremmede arter).</t>
  </si>
  <si>
    <t>Målsettinger er at det ved rødlistingen i 2035 er sannsynlig med et forbedret tilstand hva gjelder abiotisk forringelse og mindre enn 30% av arealet blir mer 80 % forringet ELLER at mindre enn 50 % av arealet blir mer enn 50 % forringet ELLER at mindre enn 80% av arealet blir over 30 % redusert eller at over 80% av arealet blir mellom 20 og 30 % forringet i enhver 50-års-periode som inkluderer 2035 (1986-2084)</t>
  </si>
  <si>
    <t xml:space="preserve">Målsettinger er NT, dvs. at tilstanden ved rødlistingen i 2035 er forbedret hva gjelder abiotisk forringelse. Nullalternativet er i samsvar med Rødlista for 2018. C1 (De siste 50 år): Effekten av forurensing er antatt størst i denne perioden. Andel av total areal forringet siste 50 år er satt til 50 %. Grad av abiotisk forringelse i dette arealet er satt til 50%. </t>
  </si>
  <si>
    <t xml:space="preserve">Målsettinger er NT, dvs. at tilstanden ved rødlistingen i 2035 er forbedret hva gjelder abiotisk forringelse. Nullalternativet er i samsvar med Rødlista for 2018. C2a (De neste 50 år): Effektene av klimaendringer er størst i denne perioden. Her blir både effekten av forurensing og klimaendringer vurdert samlet. Andel av total areal forringet siste 50 år er satt til 50 %. Grad av abiotisk forringelse i dette arealet er satt til 50%. </t>
  </si>
  <si>
    <t>Målsettinger er NT, dvs. at tilstanden ved rødlistingen i 2035 er forbedret hva gjelder abiotisk forringelse. Nullalternativet er i samsvar med Rødlista for 2018. C2b (enhver 50-års periode): Effektene av klimaendringer er størst i denne perioden. Her blir både effekten av forurensing og klimaendringer vurdert samlet. Andel av total areal forringet siste 50 år er satt til 50 %. Grad av abiotisk forringelse i dette arealet er satt til 50%.</t>
  </si>
  <si>
    <t>Målsettinger er å ikke forverre tilstanden over kriteriene for NT. Fremmede arter er en trussel for mange naturtyper inkludert strandeng. Det ble imidlertid obervert få fremmede arter i en kartegging av strandeng i borenemoral sone i Norge (Evju et al 2015). Rødlisten fra 2018 anser litevel fremmede arter som en trussel mot naturtypen, men kriteriet har ikke vært utslagsgivende ved rødlistningen av strandeng.</t>
  </si>
  <si>
    <t xml:space="preserve">For langsiktig sikring av strandeng bør tiltaket kombineres med tiltak 3 (redusere avrenning fra landbruk) og tiltak 4 (stans av plenifisering). </t>
  </si>
  <si>
    <t>Positiv samvirkning med tiltak 4 (unngå plenifisering).</t>
  </si>
  <si>
    <t>Strandenger ligger stedvis i nær tilknytting til jordbruksarealer, som både gjødsles og sprøytes og som gjerne drenerer ned mot strandengen. Tiltaket innebærer å unngå sprøyting og gjødsling i en sone på 5 m fra strandengen og å unngå pløying (fremforalt høstpløying) i samme sone. Et vegetasjonbelte på 5 m nærmest strandengen vil bidra med å filtrere og ta opp næringssalter fra det oppdyrkede arealet slik at dette ikke når strandengen eller sjøen. Det er mulig dette gjøres som et tiltak innenfor ordningene SMIL og/eller RMP.</t>
  </si>
  <si>
    <t>Tiltaket må gjennomføres årlig og bli standard for jordbruksareal i tilknytting til strandenger.</t>
  </si>
  <si>
    <t>Det er vanskelig å anslå hvor stor del av de strandengene som ligger i tilknytting til fulldyrkede jordbruksarealer, men det anslås at det er færre enn halvparten. Tiltaket vil bidra til reduserte mengder næringssalter som når sjøen, noe som er positivt også for marine økosystemer og arter. Det er mulig dette gjøres som et tiltak innenfor landbrukets ordninger SMIL og/eller RMP.</t>
  </si>
  <si>
    <t>Positivt samvirkning med tiltak 2 (fremmede arter).</t>
  </si>
  <si>
    <t>I områder med boliger eller hytter vil konvertering til plen og tomtestell påvirke strandengene negativt, gjennom hypping plenklipping og innspredning av fremmede arter. Informasjon til grunneiere om hva strandeng er og hvilke arter og økosystemtjenester strandeng huser vil kunne bidra til stans av plenifisering og utplanting av fremmede arter i og i tilknytting til strandenger.</t>
  </si>
  <si>
    <t>Det er vanskelig å anslå hvor stor del strandengene som i dag skjøttes som plen eller som risikerer å skjøttes som plen i nær fremtid, men det anslås at dette gjelder en mindre del av forekomstene. Tiltaket innebærer kun informasjonsspredning og det er usikkert hvilken effekt dette vil ha på stell av araelene.</t>
  </si>
  <si>
    <t xml:space="preserve">Det er vanskelig å anslå hvor store areal som kan være aktuelle å aktivt restaurere fra utbyggede areal tilbake til strandeng eller semi-naturlig strandeng, men dette vil trolig gjelde små areal og vil måtte skje i samarbeid med grunneier. </t>
  </si>
  <si>
    <t xml:space="preserve">Det er gjennomført en rekke tiltak i strandenger på landsbasis, men disse er med få unntak tiltak for skjøtsel i semi-naturlige strandenger, både innenfor og utenfor verneområder. Enkelte tiltak kan berøre naturlige strandenger, for eksempel tiltak som har som mål å fjerne fremmede arter. </t>
  </si>
  <si>
    <t>Det er usikkert om noen av disse tiltakene er gjennomført i strandeng eller om alle er gjennomført i semi-naturlig strandeng.</t>
  </si>
  <si>
    <t>Nye tiltak (troli ingen som har mer enn 50 % effelt)</t>
  </si>
  <si>
    <t>Tiltak 1 (stans nedbygging)</t>
  </si>
  <si>
    <t>Tiltak 2 (fremmede arter)</t>
  </si>
  <si>
    <t>Tiltak 3 (avrenning)</t>
  </si>
  <si>
    <t>Tiltak 4 (stans plenifisering)</t>
  </si>
  <si>
    <t>Tiltak 5 (nyetablering)</t>
  </si>
  <si>
    <t>Hindre eller redusere: utbygging, plenifisering, fremmede arter og avrenning fra landbruksarealer er tiltak som kan gennomføre på lokalitetsnivå (til forskjell fra å redusere klimaendringer og atmosfærisk nitrogennedfall) og kan samlet gi en mulig effekt på naturtypens grad av truethet.</t>
  </si>
  <si>
    <t xml:space="preserve">Det er ikke gjort et utvalg av relevante indikatorer for god økologisk tilstand i strandeng. </t>
  </si>
  <si>
    <t>I praktisk kartlegging skilles ikke alltid T12 og T33.</t>
  </si>
  <si>
    <t>Det finnes lite eksisterende data om relevante indikatorer for god økologisk tilstand i de fleste hovedtyper innen naturlig åpne områder under skoggrensa, inkludert naturlig åpen strandeng (Nybø og Evju 2017). I henhold til kartleggingsinstruksen for naturtypekartlegging 2021 får områder med lite fremmede arter, lite slitasje og få spor av tunge kjøretøy god tilstand.</t>
  </si>
  <si>
    <t>A5</t>
  </si>
  <si>
    <t xml:space="preserve">Strandeng omfatter mark med sluttet, engpreget vegetasjon dominert av gras og urter og finnes først og fremst på steder dominert av grus og småstein eller finmateriale som silt eller leire, der bølgeeksponeringen ikke er sterkere enn at finmateriale blir værende. Strandeng oppstår naturlig når nytt land blottlegges for kolonisering av landplanter gjennom landheving, og kan være stabile over tid der det er tilstrekkelig sterkt miljøstress i form av saltinnhold, bølgepåvirkning eller vindslitasje til at området ikke gror igjen med kratt. Strandeng kan være påvirket av hevd, men er ikke avhengig av hevd. </t>
  </si>
  <si>
    <t xml:space="preserve">Strandeng T12 finnes både i nedre og midtre geolitoral (T12-C1) og i  øvre geolitoral og supralitoral (T12-C2), mens semi-naturlig strandeng kun finnes i øvre geolitoral (T33-C1) og supralioral (T33-C2). I  sørlige deler av landet vil det oftest være en gradvis overgang mellom T12-C1 og den hevdbetingende semi-naturlige strandengen T33-C1. I nordre del av landet er T33 mindre vanlig og T12-C1 overgår da istedenfor gradvis i T12-C2. Avgrensningen mellom de to rødlistede naturtypene Strandeng (T12) og Semi-naturlig strandeng (T33) er krevende i felt, og det ser ut til at T12 i praktisk kartlegging ofte er inkludert i avgrensningenen av T33 i sørlige deler av Norge. </t>
  </si>
  <si>
    <t xml:space="preserve">Strandenger er artsrike biotoper, men med en overvekt av siv, starr og gress og en mindre andel blomsterplanter. Strandenger, særlig i nordre del av landet, har trolig en begrenset funksjon for økosystemtjenesten pollinering. </t>
  </si>
  <si>
    <r>
      <t xml:space="preserve">For å beholde få status NT eller bedre på dette kriteriet må arealtapet de siste 50 år i 2035 (1985-2035) ikke overskride 30 %. Dersom mye av arealtapet skjedde mellom 1985 og 2018 vil det være vanskelig å gå til NT, også om arealtapet stopper helt opp nå. Det finnes ingen kjent kvantifisering av arealtapet av strandeng, men Evju mfl. (2015) viser at arealinngrep, som nedbygging, oppdyrking og tilrettelegging, har gjort at mange strandenger fra Østfold til Rogaland allerede er tap eller at arealet per strandeng er sterkt redusert. Mellom 30 og 60 % av arealet </t>
    </r>
    <r>
      <rPr>
        <sz val="11"/>
        <color rgb="FFFF0000"/>
        <rFont val="Calibri"/>
        <family val="2"/>
        <scheme val="minor"/>
      </rPr>
      <t>i denne regionen</t>
    </r>
    <r>
      <rPr>
        <sz val="11"/>
        <color theme="1"/>
        <rFont val="Calibri"/>
        <family val="2"/>
        <scheme val="minor"/>
      </rPr>
      <t xml:space="preserve"> ligger innenfor verneområder (Evju mfl. 2015) og er således skjermet mot arealinngrep. </t>
    </r>
  </si>
  <si>
    <t xml:space="preserve">Målsettinger er NT, dvs. at tilstanden ved rødlistingen i 2035 er forbedret hva gjelder abiotisk forringelse og at mindre enn 30% av arealet er mer 80 % forringet ELLER at mindre enn 50 % av arealet er mer enn 50 % forringet ELLER at mindre enn 80% av arealet er over 30 % forringet t eller at over 80% av arealet er mellom 20 og 30 % forringet de siste 50 år (1985-2035). </t>
  </si>
  <si>
    <t>Målsettinger er at det ved rødlistingen i 2035 er sannsynlig med et forbedret tilstand hva gjelder abiotisk forringelse og at det forventes at mindre enn 30% av arealet blir mer 80 % forringet ELLER at mindre enn 50 % av arealet blir mer enn 50 % forringet ELLER at mindre enn 80% av arealet blir over 30 % forringet eller at over 80% av arealet blir mellom 20 og 30 % forringet de neste 50 år (2035-2085)</t>
  </si>
  <si>
    <t xml:space="preserve">Arealtap forekommer fortsatt og vil fortsette så lenge utbyggingstiltak i strandsonen skjer. Gjengroingshastigheten øker både ved klimaendringer, og nitrogentilførsel fra atmosfære og fra avrenning. Det er ikke gjort forsøk på å kvantisere tiden til naturtypen går tapt uten tiltak, men da totalarealet er lite, vil hver enkelt strandeng som går tapt påvirke det totale arealet strandeng i større grad enn om totalarealet hadde vært mye større. </t>
  </si>
  <si>
    <t>30 km2</t>
  </si>
  <si>
    <t>Gitt at 25 % av naturtypens areal er vernet, vil en sikring av 30 km2 (som grovt kan antas å utgjøre 25 % av naturtypens areal) mot nedbygging sikre 50 % av forekomstarealet mot arealtap gjennom nedbygging. Dette tallet er beheftet med svært stor usikkerhet</t>
  </si>
  <si>
    <t xml:space="preserve">6 km2 </t>
  </si>
  <si>
    <t>10 daa (0,01 km2)</t>
  </si>
  <si>
    <t>Trolig svært høye kostnader</t>
  </si>
  <si>
    <t>Kostnadene er ukjente</t>
  </si>
  <si>
    <t>Svært usikker (0-25%)</t>
  </si>
  <si>
    <t>Ganske usikker (25-50%)</t>
  </si>
  <si>
    <t>Kostnadsusikkerhet</t>
  </si>
  <si>
    <t>kr 11 600 000 + kostnader for tiltak 1 og 3</t>
  </si>
  <si>
    <t>Ormetunge (VU).  Trolig også mange av de nordlige arterne som er angitt i kunnskapsgrunnlaget for Semi-naturlig strandeng.</t>
  </si>
  <si>
    <t xml:space="preserve">Artsmangfold i strandeng er bl.a. beskrevet i Evju mfl. 2015. Antall trua arter er basert på disse listene samt listene over arter som er utarbeidet i forbindelse med Miljødirektoratets instruks for kartlegging av naturtyper, se Framstad mfl. (2020). Rødlistevurderingene følger Rødlista for arter 2021. Mange av de nordlige artene som er angitt for semi-naturlig strandeng finnes med stor sannsynlighet også i strandeng. </t>
  </si>
  <si>
    <t xml:space="preserve">Oppgi forekomst av trua arter (listes opp arter adskilt med ; hvis mulig). Beskriv artsmangfoldet i kolonnen for fritekst. </t>
  </si>
  <si>
    <r>
      <t xml:space="preserve">Tabell 1. </t>
    </r>
    <r>
      <rPr>
        <sz val="11"/>
        <color theme="1"/>
        <rFont val="Calibri"/>
        <family val="2"/>
        <scheme val="minor"/>
      </rPr>
      <t>Fylkesvis oversikt over antall lokaliteter med verdi A, B og C (Naturbasedata) og lokaliteter kartlagt etter NiN, med sammenstilling av overlapp mellom NiN-data og Naturbasedata.</t>
    </r>
  </si>
  <si>
    <t>Datagrunnlag for "Strandeng"</t>
  </si>
  <si>
    <t xml:space="preserve">Naturbase: G05 Strandeng og undertyper G0501, G0505-G0514, G0520. </t>
  </si>
  <si>
    <t>NiN-data: Naturtyper Miljødirektoratets instruks (NiN-utvalg): A5 Strandeng, NiN-5k: T12 og T12-C1, T12-C2</t>
  </si>
  <si>
    <t>Naturbase</t>
  </si>
  <si>
    <t>NiN-data</t>
  </si>
  <si>
    <t>Totalt polygoner</t>
  </si>
  <si>
    <t xml:space="preserve">Overlappende polygon mellom NiN-data og Naturbasedata </t>
  </si>
  <si>
    <t>Overlappende polygon mellom NiN-utvalg og NiN-5k</t>
  </si>
  <si>
    <t>Fylker</t>
  </si>
  <si>
    <t xml:space="preserve">A-verdi </t>
  </si>
  <si>
    <t>B-verdi</t>
  </si>
  <si>
    <t>C-verdi</t>
  </si>
  <si>
    <t>Totalt</t>
  </si>
  <si>
    <t>NiN-utvalg</t>
  </si>
  <si>
    <t>NiN-5k</t>
  </si>
  <si>
    <t>(A-, B-, C-verdi)</t>
  </si>
  <si>
    <t>Viken</t>
  </si>
  <si>
    <t>Oslo</t>
  </si>
  <si>
    <t>Innlandet</t>
  </si>
  <si>
    <t>Vestfold og Telemark</t>
  </si>
  <si>
    <t>Agder</t>
  </si>
  <si>
    <t>Rogaland</t>
  </si>
  <si>
    <t>Vestland</t>
  </si>
  <si>
    <t>Møre og Romsdal</t>
  </si>
  <si>
    <t>Trøndelag</t>
  </si>
  <si>
    <t>Nordland</t>
  </si>
  <si>
    <t>Troms og Finnmark</t>
  </si>
  <si>
    <r>
      <t xml:space="preserve">Tabell 2. </t>
    </r>
    <r>
      <rPr>
        <sz val="11"/>
        <color theme="1"/>
        <rFont val="Calibri"/>
        <family val="2"/>
        <scheme val="minor"/>
      </rPr>
      <t>Fylkesvis oversikt over areal av A, B og C (Naturbasedata) og lokaliteter kartlagt etter NiN, med sammenstilling av overlapp mellom NiN-data og Naturbasedata. Alle mål angitt i dekar.</t>
    </r>
  </si>
  <si>
    <t>Totalt areal</t>
  </si>
  <si>
    <t xml:space="preserve">Overlappende areal mellom NiN-data og Naturbasedata </t>
  </si>
  <si>
    <t>Overlappende areal mellom NiN-utvalg og NiN-5k</t>
  </si>
  <si>
    <r>
      <t xml:space="preserve">Tabell 3. </t>
    </r>
    <r>
      <rPr>
        <sz val="11"/>
        <color theme="1"/>
        <rFont val="Calibri"/>
        <family val="2"/>
        <scheme val="minor"/>
      </rPr>
      <t>Oversikt over fylker og kommuner naturtypen forekommer.</t>
    </r>
  </si>
  <si>
    <t>X indikerer at naturtypen forekommer</t>
  </si>
  <si>
    <t>Fylke</t>
  </si>
  <si>
    <t>Kommune</t>
  </si>
  <si>
    <t>Forekommer</t>
  </si>
  <si>
    <t>X</t>
  </si>
  <si>
    <t>Asker</t>
  </si>
  <si>
    <t>Bærum</t>
  </si>
  <si>
    <t>Drammen</t>
  </si>
  <si>
    <t>Fredrikstad</t>
  </si>
  <si>
    <t>Frogn</t>
  </si>
  <si>
    <t>Halden</t>
  </si>
  <si>
    <t>Hole</t>
  </si>
  <si>
    <t>Hvaler</t>
  </si>
  <si>
    <t>Lier</t>
  </si>
  <si>
    <t>Moss</t>
  </si>
  <si>
    <t>Nesodden</t>
  </si>
  <si>
    <t>Nordre Follo</t>
  </si>
  <si>
    <t>Ringerike</t>
  </si>
  <si>
    <t>Råde</t>
  </si>
  <si>
    <t>Sarpsborg</t>
  </si>
  <si>
    <t>Vestby</t>
  </si>
  <si>
    <t>Ås</t>
  </si>
  <si>
    <t>Bamble</t>
  </si>
  <si>
    <t>Drangedal</t>
  </si>
  <si>
    <t>Færder</t>
  </si>
  <si>
    <t>Holmestrand</t>
  </si>
  <si>
    <t>Horten</t>
  </si>
  <si>
    <t>Kragerø</t>
  </si>
  <si>
    <t>Larvik</t>
  </si>
  <si>
    <t>Porsgrunn</t>
  </si>
  <si>
    <t>Sandefjord</t>
  </si>
  <si>
    <t>Skien</t>
  </si>
  <si>
    <t>Tønsberg</t>
  </si>
  <si>
    <t>Arendal</t>
  </si>
  <si>
    <t>Farsund</t>
  </si>
  <si>
    <t>Flekkefjord</t>
  </si>
  <si>
    <t>Grimstad</t>
  </si>
  <si>
    <t>Kristiansand</t>
  </si>
  <si>
    <t>Kvinesdal</t>
  </si>
  <si>
    <t>Lillesand</t>
  </si>
  <si>
    <t>Lindesnes</t>
  </si>
  <si>
    <t>Lyngdal</t>
  </si>
  <si>
    <t>Risør</t>
  </si>
  <si>
    <t>Tvedestrand</t>
  </si>
  <si>
    <t>Eigersund</t>
  </si>
  <si>
    <t>Haugesund</t>
  </si>
  <si>
    <t>Hå</t>
  </si>
  <si>
    <t>Karmøy</t>
  </si>
  <si>
    <t>Klepp</t>
  </si>
  <si>
    <t>Randaberg</t>
  </si>
  <si>
    <t>Sandnes</t>
  </si>
  <si>
    <t>Sola</t>
  </si>
  <si>
    <t>Stavanger</t>
  </si>
  <si>
    <t>Strand</t>
  </si>
  <si>
    <t>Suldal</t>
  </si>
  <si>
    <t>Tysvær</t>
  </si>
  <si>
    <t>Vindafjord</t>
  </si>
  <si>
    <t>Alver</t>
  </si>
  <si>
    <t>Askvoll</t>
  </si>
  <si>
    <t>Askøy</t>
  </si>
  <si>
    <t>Austevoll</t>
  </si>
  <si>
    <t>Austrheim</t>
  </si>
  <si>
    <t>Bergen</t>
  </si>
  <si>
    <t>Bjørnafjorden</t>
  </si>
  <si>
    <t>Bremanger</t>
  </si>
  <si>
    <t>Bømlo</t>
  </si>
  <si>
    <t>Etne</t>
  </si>
  <si>
    <t>Fedje</t>
  </si>
  <si>
    <t>Gulen</t>
  </si>
  <si>
    <t>Hyllestad</t>
  </si>
  <si>
    <t>Høyanger</t>
  </si>
  <si>
    <t>Kinn</t>
  </si>
  <si>
    <t>Kvam</t>
  </si>
  <si>
    <t>Kvinnherad</t>
  </si>
  <si>
    <t>Lærdal</t>
  </si>
  <si>
    <t>Osterøy</t>
  </si>
  <si>
    <t>Sogndal</t>
  </si>
  <si>
    <t>Stad</t>
  </si>
  <si>
    <t>Stord</t>
  </si>
  <si>
    <t>Stryn</t>
  </si>
  <si>
    <t>Sunnfjord</t>
  </si>
  <si>
    <t>Sveio</t>
  </si>
  <si>
    <t>Tysnes</t>
  </si>
  <si>
    <t>Ulvik</t>
  </si>
  <si>
    <t>Vaksdal</t>
  </si>
  <si>
    <t>Øygarden</t>
  </si>
  <si>
    <t>Aukra</t>
  </si>
  <si>
    <t>Aure</t>
  </si>
  <si>
    <t>Averøy</t>
  </si>
  <si>
    <t>Fjord</t>
  </si>
  <si>
    <t>Giske</t>
  </si>
  <si>
    <t>Gjemnes</t>
  </si>
  <si>
    <t>Herøy (M. og R.)</t>
  </si>
  <si>
    <t>Hustadvika</t>
  </si>
  <si>
    <t>Kristiansund</t>
  </si>
  <si>
    <t>Molde</t>
  </si>
  <si>
    <t>Rauma</t>
  </si>
  <si>
    <t>Sande</t>
  </si>
  <si>
    <t>Smøla</t>
  </si>
  <si>
    <t>Stranda</t>
  </si>
  <si>
    <t>Sula</t>
  </si>
  <si>
    <t>Sunndal</t>
  </si>
  <si>
    <t>Surnadal</t>
  </si>
  <si>
    <t>Tingvoll</t>
  </si>
  <si>
    <t>Ulstein</t>
  </si>
  <si>
    <t>Vestnes</t>
  </si>
  <si>
    <t>Volda</t>
  </si>
  <si>
    <t>Ørsta</t>
  </si>
  <si>
    <t>Ålesund</t>
  </si>
  <si>
    <t>Flatanger</t>
  </si>
  <si>
    <t>Frosta</t>
  </si>
  <si>
    <t>Frøya</t>
  </si>
  <si>
    <t>Heim</t>
  </si>
  <si>
    <t>Hitra</t>
  </si>
  <si>
    <t>Inderøy</t>
  </si>
  <si>
    <t>Indre Fosen</t>
  </si>
  <si>
    <t>Leka</t>
  </si>
  <si>
    <t>Levanger</t>
  </si>
  <si>
    <t>Malvik</t>
  </si>
  <si>
    <t>Melhus</t>
  </si>
  <si>
    <t>Namsos</t>
  </si>
  <si>
    <t>Nærøysund</t>
  </si>
  <si>
    <t>Orkland</t>
  </si>
  <si>
    <t>Osen</t>
  </si>
  <si>
    <t>Overhalla</t>
  </si>
  <si>
    <t>Skaun</t>
  </si>
  <si>
    <t>Steinkjer</t>
  </si>
  <si>
    <t>Stjørdal</t>
  </si>
  <si>
    <t>Trondheim</t>
  </si>
  <si>
    <t>Verdal</t>
  </si>
  <si>
    <t>Ørland</t>
  </si>
  <si>
    <t>Åfjord</t>
  </si>
  <si>
    <t>Alstahaug</t>
  </si>
  <si>
    <t>Andøy</t>
  </si>
  <si>
    <t>Beiarn</t>
  </si>
  <si>
    <t>Bindal</t>
  </si>
  <si>
    <t>Bodø</t>
  </si>
  <si>
    <t>Brønnøy</t>
  </si>
  <si>
    <t>Bø</t>
  </si>
  <si>
    <t>Dønna</t>
  </si>
  <si>
    <t>Evenes</t>
  </si>
  <si>
    <t>Fauske-Fuossko</t>
  </si>
  <si>
    <t>Gildeskål</t>
  </si>
  <si>
    <t>Hadsel</t>
  </si>
  <si>
    <t>Hamarøy</t>
  </si>
  <si>
    <t>Hemnes</t>
  </si>
  <si>
    <t>Herøy (Nordl.)</t>
  </si>
  <si>
    <t>Lurøy</t>
  </si>
  <si>
    <t>Lødingen</t>
  </si>
  <si>
    <t>Meløy</t>
  </si>
  <si>
    <t>Moskenes</t>
  </si>
  <si>
    <t>Narvik</t>
  </si>
  <si>
    <t>Nesna</t>
  </si>
  <si>
    <t>Rana</t>
  </si>
  <si>
    <t>Rødøy</t>
  </si>
  <si>
    <t>Røst</t>
  </si>
  <si>
    <t>Saltdal</t>
  </si>
  <si>
    <t>Sortland</t>
  </si>
  <si>
    <t>Steigen</t>
  </si>
  <si>
    <t>Sømna</t>
  </si>
  <si>
    <t>Sørfold</t>
  </si>
  <si>
    <t>Træna</t>
  </si>
  <si>
    <t>Vefsn</t>
  </si>
  <si>
    <t>Vega</t>
  </si>
  <si>
    <t>Vestvågøy</t>
  </si>
  <si>
    <t>Vevelstad</t>
  </si>
  <si>
    <t>Værøy</t>
  </si>
  <si>
    <t>Vågan</t>
  </si>
  <si>
    <t>Øksnes</t>
  </si>
  <si>
    <t>Alta</t>
  </si>
  <si>
    <t>Balsfjord</t>
  </si>
  <si>
    <t>Båtsfjord</t>
  </si>
  <si>
    <t>Deatnu-Tana</t>
  </si>
  <si>
    <t>Gamvik</t>
  </si>
  <si>
    <t>Gratangen</t>
  </si>
  <si>
    <t>Hammerfest</t>
  </si>
  <si>
    <t>Harstad - Hárstták</t>
  </si>
  <si>
    <t>Ibestad</t>
  </si>
  <si>
    <t>Karlsøy</t>
  </si>
  <si>
    <t>Kvæfjord</t>
  </si>
  <si>
    <t>Kvænangen</t>
  </si>
  <si>
    <t>Lebesby</t>
  </si>
  <si>
    <t>Loabák - Lavangen</t>
  </si>
  <si>
    <t>Loppa</t>
  </si>
  <si>
    <t>Lyngen</t>
  </si>
  <si>
    <t>Målselv</t>
  </si>
  <si>
    <t>Måsøy</t>
  </si>
  <si>
    <t>Nordkapp</t>
  </si>
  <si>
    <t>Nordreisa</t>
  </si>
  <si>
    <t>Porsanger-Porsáŋgu-Porsanki </t>
  </si>
  <si>
    <t>Salangen</t>
  </si>
  <si>
    <t>Senja</t>
  </si>
  <si>
    <t>Skjervøy</t>
  </si>
  <si>
    <t>Storfjord-Omasvuotna-Omasvuono</t>
  </si>
  <si>
    <t>Sør-Varanger</t>
  </si>
  <si>
    <t>Tjeldsund</t>
  </si>
  <si>
    <t>Tromsø</t>
  </si>
  <si>
    <t>Unjárga-Nesseby</t>
  </si>
  <si>
    <t>Vadsø</t>
  </si>
  <si>
    <t>Vardø</t>
  </si>
  <si>
    <t>5250</t>
  </si>
  <si>
    <t>Strandeng (T12) er presist definert i NiN 2.0, men resultatene fra den praktiske kartleggingen viser at T12 og T33 ikke alltid skilles i felt. Det er avgrenset strandeng i både NiN 5k og i Nin utvalg og polygoner som overlapper mellom disse metodene er trukket fra totalen.</t>
  </si>
  <si>
    <t>1392</t>
  </si>
  <si>
    <t>NiN 5k er Kartlagt etter NiN i perioden 2011-2021 (ikke fullstendig data fra 2021) og etter Miljødirektoratets instruks mellom 2018 og 2021.</t>
  </si>
  <si>
    <t>80 %</t>
  </si>
  <si>
    <t>130 km2</t>
  </si>
  <si>
    <t xml:space="preserve">Avrenning av næringsstoffer fra landbruksarealer i tilknytting til strandengene øker primærproduksjonen og hastigheten på gjengroingen i strandengen. Samtidig begunstiges næringskrevende arter og dette påviker konkuransesvake arter negativt.  </t>
  </si>
  <si>
    <t>I områder med boliger eller hytter vil konvertering til plen og tomtestell påvirke strandengene negativt, gjennom hypping plenklipping og innspredning av fremmede arter.</t>
  </si>
  <si>
    <r>
      <t xml:space="preserve">For å gå fra VU til NT på dette kriteriet må arealtapet opphøre eller være maks 30 % i de neste 50år. Det finnes ingen kjent kvantifisering av arealtapet av strandeng, men Evju mfl. (2015) viser at arealinngrep, som nedbygging, oppdyrking og tilrettelegging, har gjort at mange strandenger fra Østfold til Rogaland allerede er tap eller at arealet per strandeng er sterkt redusert. Mellom 30 og 60 % av arealet </t>
    </r>
    <r>
      <rPr>
        <sz val="11"/>
        <color rgb="FFFF0000"/>
        <rFont val="Calibri"/>
        <family val="2"/>
        <scheme val="minor"/>
      </rPr>
      <t xml:space="preserve">i denne regionen </t>
    </r>
    <r>
      <rPr>
        <sz val="11"/>
        <color theme="1"/>
        <rFont val="Calibri"/>
        <family val="2"/>
        <scheme val="minor"/>
      </rPr>
      <t>ligger innenfor verneområder (Evju mfl. 2015) og er således skjermet mot arealinngrep.</t>
    </r>
  </si>
  <si>
    <t>Naturtype: Strandeng</t>
  </si>
  <si>
    <r>
      <t xml:space="preserve">Å avgrense naturlig strandeng fra semi-naturlig strandeng i felt kan være svært utfordrende. Det er hele strandengarealet på en gitt lokalitet som vil være forvaltningsenheten. Dette vil i de fleste tilfeller i boreonemoral sone inkludere arealer av begge hovedtypene (T12 og T33). Forvaltningsmessig er dermed </t>
    </r>
    <r>
      <rPr>
        <sz val="11"/>
        <color theme="1"/>
        <rFont val="Calibri"/>
        <family val="2"/>
        <scheme val="minor"/>
      </rPr>
      <t>hele strandenga en fornufting avgrensning, men det er noe uklart hvordan enheten best skal kartlegges. Strandenger forekommer dessuten ofte i mosaikk med andre naturtyper, som må forvaltes sammen.</t>
    </r>
  </si>
  <si>
    <t xml:space="preserve">I henhold til SSBs arealstatistikk er ca 30 % av arealene i strandsonen påvirket av nedbygging, med størst påvirkning i søndre del av Norge. Arealpresset i nordre del av Norge er anslått til å ligge på rundt 25% av strandsonen, inkludert strandenger. I hht. verneevalueringen for dekning av naturtyper i vernet så er omtrent 25 % av stranengene vernet. Videre er det usikkert hvor stor andel av restarealet som har begrensninger på bruk (statlig sikrede friluftsområder osv.). Nullalternativet for delmål 1 (stans av tap av areal) tilsier at &lt; 50 % av arealet vil gå tapt fram mot 2035. Gitt at vi har 130 km2 strand og allerede har vernet ca. 30 km2 vil det kreves ytterligere 30 km2 sikret areal. Disse vurderingene er beheftet med stor usikkerhet. </t>
  </si>
  <si>
    <r>
      <t>Bekjempelse av fremmede arter foregår allerede til en viss grad innenfor verneområder (se igangsatte tiltak), men i liten grad utenfor verneområder. Den mest aktuelle arten er rynkerose, men også andre arter kan forekomme. Totalarealet som dekkes av fremmede arter er ukjent, et grovt estimat kan være 5 % av naturtypens reelle areal (ca. 6 km2 av 130 km2). Det mest aktuelle tiltaket for fjerning av rynkerose er bruk av ryddesag med påfølgende bruk av plantevernmidler. Tiltakene vil kreve oppfølging over flere</t>
    </r>
    <r>
      <rPr>
        <sz val="11"/>
        <rFont val="Calibri"/>
        <family val="2"/>
        <scheme val="minor"/>
      </rPr>
      <t xml:space="preserve"> år. Ettersom det ikke er gitt en vurdering av hvor stor andel av arealet av strandenger som påvirkes av fremmede arter i Rødlista 2018, er det vanskelig å vurdere hvor stort areal som krever tiltak for å stanse biotisk forringelse. </t>
    </r>
  </si>
  <si>
    <t>Tiltak 1 hindre nedbygging</t>
  </si>
  <si>
    <t>Tiltak 2 bekjempelse av fremmede arter</t>
  </si>
  <si>
    <t>Tiltak 3 redusere avrenning</t>
  </si>
  <si>
    <t>Tiltak 4 stans plenifisering</t>
  </si>
  <si>
    <t>Tiltak 5 nyetablering</t>
  </si>
  <si>
    <t>Reduserer negativ effekt på forekomstareal</t>
  </si>
  <si>
    <t>Kompenserer negativ effekt på forekomstareal</t>
  </si>
  <si>
    <t>Reduserer negativ effekt på tilstand</t>
  </si>
  <si>
    <t>Ikke relevant</t>
  </si>
  <si>
    <t>Tiltakspakke 1 (1, 3)</t>
  </si>
  <si>
    <t>Tiltakspakke 2 (1, 2, 3)</t>
  </si>
  <si>
    <t>Sendes ut til berørte grunneiere hvert tiende år. Legger til grunn ca. 7000 grunneiere (en per lokasjon), og dermed at like mange brev sendes (35 kr per brev og frimerke) + to dagsverk i arbeid.</t>
  </si>
  <si>
    <t>Engangstiltak</t>
  </si>
  <si>
    <t xml:space="preserve">Beskriv hva som karakteriserer en god tilstand for naturtypen og kort hvilke prioriterte variabler for økologisk tilstand som vil være mest aktuelle </t>
  </si>
  <si>
    <t xml:space="preserve">Kolonne D  i Naturtyper rødlisteinformasjon, eks. C2b </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</si>
  <si>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</si>
  <si>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</si>
  <si>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Strandenger er godt beite for gås og reduserer beiteskader på dyrket mark.</t>
  </si>
  <si>
    <t>Redusere avrenning fra landbruk</t>
  </si>
  <si>
    <t>Naturtypekartlegging etter DN håndbok 13 av typen Strandeng og strandsump G05 omfatter mer enn den rødlistede naturtypen strandeng, og i praksis er det flere steder også inkludert både strandberg og strandskog i avgrensningen. Utformingene Stort strandengkompleks (G0501), Kortvokst, åpen, artsrik saltsiveng på skjellsand (G0505), Strandeng -forstrand eller strandeng -panne (G0506), Øvre brakkvasseng (G0507), Øvre brakkvassfukteng (G0508), Øvre salteng (G0509), Øvre salt -fukteng (G0510), Midtre brakkvasseng (G0511), Midtre salteng (G0512), Nedre brakkvasseng (G0513), Nedre salteng (G0514) og Naturlig strandeng (G0520) fanger opp den naturlige strandengen som er kartlagt etter DN håndbok 13, men trolig også en god del semi-naturlig strandeng.</t>
  </si>
  <si>
    <t>Det finnes ikke presis arealinformasjon for strandeng i Norge. På 1980- og 90-tallet ble det gjennomført større kartlegginger av havstrender i Norges. Det ble kartlagt ca 1400 lokaliteter som helt eller delvis består av strandeng og strandsump, og over halvparten av dem ligger i Nordland. Lokalitetene er ofte avgrenset som landskapsobjekter og inneholder mange naturtyper. Det er derfor ikke mulig å trekke arealet av strandeng ut fra materialet (Evju et al 2015).  Arealet som er kartlagt etter DN-håndbok 13 kan ikke enkelt skilles mellom T12 og T33. I tillegg vet vi at arealene dekker mange andre naturtyper. Vi beregnet totalt areal kartlagt av T12 og T33 med NiN (summert over NiN 5k og utvalg, minus overlappende areal mellom de to kartlagene). 
Så beregnet vi andelen av strandengareal som utgjøres av hver av de to typene. Det varierer mellom fylker – høyest andel T33 i sør (mellom ca. 30 og 70 %) og høyest andel T12 fra Midt-Norge og nordover (ca. 90 %). På landsbasis er 80 % av kartlagt strandengareal etter NiN T12. For å beregne omtrent hvor mye areal av DN-Håndbok 13-datat som utgjøres av hhv. T12 og T33, brukte vi de fylkesvise andelene av hver naturtype kartlagt etter NiN, og anslo arealet i Naturbase. For strandeng beregnet vi produktet av andelen T12 * totalt DN-håndbok 13-areal gitt for strandeng, på fylkesnivå. Vi beregnet arealet strandeng som summen av estimert areal for hvert fylke. For T12 er det kartlagt 29 km2 etter NiN. Anslagene våre antyder at ca. 150 km2 DN-areal også er T12. I sum betyr det et estimert areal på ca. 180 km2. Det er flere kilder til usikkerhet: hvor presist lokaliteter er avgrenset, hvor store mangler det er i kartlegging (hvor store arealer er ikke kartlagt), samt i hvilken grad T33 og T12 er riktig angitt. Det er også vanskelig å anslå hvor mye som gjenstår å kartlegge, men areal kartlagt etter NiN har økt svært mye siden 2017. Det er også noe overlappende areal mellom DN-håndbok 13-polygoner og NiN-polygoner, men overlappet utgjør relativt lite ift. annen usikkerhet.
Evju mfl. (2015) fant at strandengareal utgjorde 2-90 % av arealet av DN-håndbok 13-polygoner. Hvis vi antar at 50 % av DN-håndbok 13-areal faktisk er strandeng, kan det bety at vi per 2021 har kartlagt ca. 105 km2 naturlig strandeng (75 km2 DN + 29 km2 NiN). Samtidig er det mørketall (areal som ikke er kartlagt), som igjen betyr at reelt areal er høyere. Fordi kartleggingsinnsatsen etter 2017 har vært høy, anslår vi at ca. 80 % er kartlagt, og at totalarealet av naturlig strandeng er ca. 130 km2.</t>
  </si>
  <si>
    <t>Evju mfl. (2015) fant gjennom arealrepresentativ kartlegging i Østfold, Agder og Rogaland at ca. 33 % av lokalitetene og mellom 50 og 80 % av arealet av naturtypen var registrert i Naturbase, med noe forskjeller mellom fylkene. Lokaliteter som ikke var i Naturbase, var i hovedsak mindre strandenger, men også større arealer, spesielt innenfor verneområder. Mer kartlegging de siste årene gjør at prosentandelen potensielle forekomster som er kartlagt, sannsynligvis er høyere enn anslått i Evju mfl. (2015), men det er usikkert hvor stor andelen er. Fjernmåling vil kunne brukes for å finne større forekomster av strandeng, men vil i liten grad kunne skille strandeng fra semi-naturlig strandeng, da dette skillet baserer seg på forskjeller i artsinventar som ikke vil la seg måle med fjernmåling.</t>
  </si>
  <si>
    <t>Økonomisk analyse</t>
  </si>
  <si>
    <t>Øyvind Nystad Handberg og Kristin Magnussen, Menon</t>
  </si>
  <si>
    <t>Vedlegg 14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</si>
</sst>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_-&quot;kr&quot;\ * #,##0_-;\-&quot;kr&quot;\ * #,##0_-;_-&quot;kr&quot;\ * &quot;-&quot;??_-;_-@_-"/>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1"/>
      <color rgb="FFFF0000"/>
      <name val="Calibri"/>
      <family val="2"/>
      <scheme val="minor"/>
    </font>
    <font>
      <sz val="11"/>
      <color theme="1"/>
      <name val="Calibri"/>
      <family val="2"/>
      <scheme val="minor"/>
    </font>
    <font>
      <b/>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rgb="FFD9D9D9"/>
        <bgColor indexed="64"/>
      </patternFill>
    </fill>
    <fill>
      <patternFill patternType="solid">
        <fgColor rgb="FFE2EFDA"/>
        <bgColor rgb="FF000000"/>
      </patternFill>
    </fill>
    <fill>
      <patternFill patternType="solid">
        <fgColor rgb="FF000000"/>
        <bgColor rgb="FF000000"/>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theme="9" tint="0.39997558519241921"/>
      </top>
      <bottom style="thin">
        <color theme="9" tint="0.39997558519241921"/>
      </bottom>
      <diagonal/>
    </border>
    <border>
      <left/>
      <right style="medium">
        <color indexed="64"/>
      </right>
      <top style="medium">
        <color indexed="64"/>
      </top>
      <bottom style="medium">
        <color indexed="64"/>
      </bottom>
      <diagonal/>
    </border>
  </borders>
  <cellStyleXfs count="3">
    <xf numFmtId="0" fontId="0" fillId="0" borderId="0"/>
    <xf numFmtId="0" fontId="9" fillId="4" borderId="0" applyNumberFormat="0" applyBorder="0" applyAlignment="0" applyProtection="0"/>
    <xf numFmtId="44" fontId="13" fillId="0" borderId="0" applyFont="0" applyFill="0" applyBorder="0" applyAlignment="0" applyProtection="0"/>
  </cellStyleXfs>
  <cellXfs count="147">
    <xf numFmtId="0" fontId="0" fillId="0" borderId="0" xfId="0"/>
    <xf numFmtId="0" fontId="1" fillId="0" borderId="0" xfId="0" applyFont="1"/>
    <xf numFmtId="0" fontId="4" fillId="0" borderId="0" xfId="0" applyFont="1"/>
    <xf numFmtId="0" fontId="3"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3" borderId="0" xfId="0" applyFont="1" applyFill="1" applyAlignment="1" applyProtection="1">
      <alignment vertical="top" wrapText="1"/>
      <protection hidden="1"/>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4" xfId="0" applyBorder="1" applyProtection="1">
      <protection hidden="1"/>
    </xf>
    <xf numFmtId="0" fontId="0" fillId="0" borderId="0" xfId="0" applyProtection="1">
      <protection hidden="1"/>
    </xf>
    <xf numFmtId="0" fontId="0" fillId="0" borderId="6" xfId="0" applyBorder="1" applyProtection="1">
      <protection hidden="1"/>
    </xf>
    <xf numFmtId="0" fontId="0" fillId="0" borderId="7" xfId="0" applyBorder="1" applyProtection="1">
      <protection hidden="1"/>
    </xf>
    <xf numFmtId="0" fontId="11" fillId="0" borderId="0" xfId="0" applyFont="1"/>
    <xf numFmtId="0" fontId="9" fillId="4" borderId="0" xfId="1"/>
    <xf numFmtId="0" fontId="0" fillId="5" borderId="0" xfId="0" applyFill="1"/>
    <xf numFmtId="0" fontId="1" fillId="6" borderId="0" xfId="0" applyFont="1" applyFill="1"/>
    <xf numFmtId="0" fontId="0" fillId="6" borderId="0" xfId="0" applyFill="1"/>
    <xf numFmtId="0" fontId="0" fillId="3" borderId="0" xfId="0" applyFont="1" applyFill="1"/>
    <xf numFmtId="0" fontId="0" fillId="0" borderId="0" xfId="0" applyAlignment="1" applyProtection="1">
      <alignment wrapText="1"/>
      <protection locked="0"/>
    </xf>
    <xf numFmtId="0" fontId="1" fillId="0" borderId="0" xfId="0" applyFont="1" applyAlignment="1" applyProtection="1">
      <alignment wrapText="1"/>
      <protection locked="0"/>
    </xf>
    <xf numFmtId="0" fontId="1" fillId="3" borderId="0" xfId="0" applyFont="1" applyFill="1" applyAlignment="1" applyProtection="1">
      <alignment wrapText="1"/>
      <protection locked="0"/>
    </xf>
    <xf numFmtId="0" fontId="3" fillId="2" borderId="0" xfId="0" applyFont="1" applyFill="1" applyAlignment="1" applyProtection="1">
      <alignment wrapText="1"/>
      <protection locked="0"/>
    </xf>
    <xf numFmtId="49" fontId="0" fillId="3" borderId="0" xfId="0" applyNumberFormat="1" applyFill="1" applyAlignment="1" applyProtection="1">
      <alignment wrapText="1"/>
      <protection locked="0"/>
    </xf>
    <xf numFmtId="49" fontId="5" fillId="2" borderId="0" xfId="0" applyNumberFormat="1" applyFont="1" applyFill="1" applyAlignment="1" applyProtection="1">
      <alignment wrapText="1"/>
      <protection locked="0"/>
    </xf>
    <xf numFmtId="49" fontId="0" fillId="0" borderId="0" xfId="0" applyNumberFormat="1" applyAlignment="1" applyProtection="1">
      <alignment wrapText="1"/>
      <protection locked="0"/>
    </xf>
    <xf numFmtId="49" fontId="0" fillId="2" borderId="0" xfId="0" applyNumberFormat="1" applyFill="1" applyAlignment="1" applyProtection="1">
      <alignment wrapText="1"/>
      <protection locked="0"/>
    </xf>
    <xf numFmtId="0" fontId="2" fillId="0" borderId="0" xfId="0" applyFont="1" applyAlignment="1" applyProtection="1">
      <alignment vertical="center" wrapText="1"/>
      <protection locked="0"/>
    </xf>
    <xf numFmtId="49" fontId="2" fillId="3" borderId="0" xfId="0" applyNumberFormat="1" applyFont="1" applyFill="1" applyAlignment="1" applyProtection="1">
      <alignment vertical="center" wrapText="1"/>
      <protection locked="0"/>
    </xf>
    <xf numFmtId="49" fontId="2" fillId="2" borderId="0" xfId="0" applyNumberFormat="1" applyFont="1" applyFill="1" applyAlignment="1" applyProtection="1">
      <alignment vertical="center" wrapText="1"/>
      <protection locked="0"/>
    </xf>
    <xf numFmtId="0" fontId="4" fillId="0" borderId="0" xfId="0" applyFont="1" applyAlignment="1" applyProtection="1">
      <alignment wrapText="1"/>
      <protection locked="0"/>
    </xf>
    <xf numFmtId="0" fontId="0" fillId="3" borderId="0" xfId="0" applyFont="1" applyFill="1" applyAlignment="1" applyProtection="1">
      <alignment wrapText="1"/>
      <protection locked="0"/>
    </xf>
    <xf numFmtId="0" fontId="0" fillId="3" borderId="0" xfId="0" applyFill="1" applyAlignment="1" applyProtection="1">
      <alignment wrapText="1"/>
      <protection locked="0"/>
    </xf>
    <xf numFmtId="0" fontId="1" fillId="7" borderId="0" xfId="0" applyFont="1" applyFill="1" applyAlignment="1" applyProtection="1">
      <alignment wrapText="1"/>
      <protection locked="0"/>
    </xf>
    <xf numFmtId="0" fontId="6" fillId="0" borderId="0" xfId="0" applyFont="1" applyAlignment="1" applyProtection="1">
      <alignment vertical="center" wrapText="1"/>
      <protection locked="0"/>
    </xf>
    <xf numFmtId="0" fontId="5" fillId="3" borderId="0" xfId="0" applyFont="1" applyFill="1" applyAlignment="1">
      <alignment horizontal="left"/>
    </xf>
    <xf numFmtId="0" fontId="0" fillId="0" borderId="0" xfId="0" applyAlignment="1">
      <alignment wrapText="1"/>
    </xf>
    <xf numFmtId="0" fontId="1" fillId="0" borderId="0" xfId="0" applyFont="1" applyAlignment="1">
      <alignment wrapText="1"/>
    </xf>
    <xf numFmtId="0" fontId="0" fillId="3" borderId="0" xfId="0" applyFill="1" applyAlignment="1">
      <alignment wrapText="1"/>
    </xf>
    <xf numFmtId="0" fontId="4" fillId="0" borderId="0" xfId="0" applyFont="1" applyAlignment="1">
      <alignment wrapText="1"/>
    </xf>
    <xf numFmtId="0" fontId="3" fillId="0" borderId="0" xfId="0" applyFont="1" applyAlignment="1">
      <alignment wrapText="1"/>
    </xf>
    <xf numFmtId="0" fontId="0" fillId="0" borderId="3" xfId="0" applyBorder="1" applyAlignment="1" applyProtection="1">
      <alignment wrapText="1"/>
      <protection hidden="1"/>
    </xf>
    <xf numFmtId="0" fontId="1" fillId="0" borderId="5" xfId="0" applyFont="1" applyBorder="1" applyAlignment="1" applyProtection="1">
      <alignment wrapText="1"/>
      <protection hidden="1"/>
    </xf>
    <xf numFmtId="0" fontId="0" fillId="0" borderId="5" xfId="0" applyBorder="1" applyAlignment="1" applyProtection="1">
      <alignment wrapText="1"/>
      <protection hidden="1"/>
    </xf>
    <xf numFmtId="0" fontId="0" fillId="0" borderId="8" xfId="0" applyBorder="1" applyAlignment="1" applyProtection="1">
      <alignment wrapText="1"/>
      <protection hidden="1"/>
    </xf>
    <xf numFmtId="0" fontId="0" fillId="3" borderId="0" xfId="0" applyFont="1" applyFill="1" applyAlignment="1">
      <alignment wrapText="1"/>
    </xf>
    <xf numFmtId="0" fontId="0" fillId="3" borderId="0" xfId="0" applyFont="1" applyFill="1" applyAlignment="1" applyProtection="1">
      <alignment vertical="top" wrapText="1"/>
      <protection hidden="1"/>
    </xf>
    <xf numFmtId="0" fontId="0" fillId="7" borderId="0" xfId="0" applyFill="1" applyAlignment="1" applyProtection="1">
      <alignment wrapText="1"/>
      <protection locked="0"/>
    </xf>
    <xf numFmtId="0" fontId="2" fillId="7" borderId="0" xfId="0" applyFont="1" applyFill="1" applyAlignment="1" applyProtection="1">
      <alignment vertical="center" wrapText="1"/>
      <protection locked="0"/>
    </xf>
    <xf numFmtId="0" fontId="1" fillId="7" borderId="0" xfId="0" applyFont="1" applyFill="1"/>
    <xf numFmtId="0" fontId="0" fillId="7" borderId="0" xfId="0" applyFill="1"/>
    <xf numFmtId="0" fontId="0" fillId="7" borderId="0" xfId="0" applyFill="1" applyAlignment="1">
      <alignment wrapText="1"/>
    </xf>
    <xf numFmtId="0" fontId="4" fillId="3" borderId="0" xfId="0" applyFont="1" applyFill="1"/>
    <xf numFmtId="0" fontId="4" fillId="3" borderId="0" xfId="0" applyFont="1" applyFill="1" applyAlignment="1">
      <alignment wrapText="1"/>
    </xf>
    <xf numFmtId="0" fontId="12" fillId="0" borderId="0" xfId="0" applyFont="1"/>
    <xf numFmtId="0" fontId="0" fillId="0" borderId="0" xfId="0" applyFont="1"/>
    <xf numFmtId="164" fontId="0" fillId="3" borderId="0" xfId="2" applyNumberFormat="1" applyFont="1" applyFill="1" applyAlignment="1">
      <alignment horizontal="left" vertical="top" wrapText="1"/>
    </xf>
    <xf numFmtId="164" fontId="0" fillId="3" borderId="0" xfId="0" applyNumberFormat="1" applyFill="1"/>
    <xf numFmtId="164" fontId="0" fillId="3" borderId="0" xfId="0" applyNumberFormat="1" applyFill="1" applyAlignment="1">
      <alignment wrapText="1"/>
    </xf>
    <xf numFmtId="164" fontId="1" fillId="3" borderId="0" xfId="2" applyNumberFormat="1" applyFont="1" applyFill="1" applyAlignment="1">
      <alignment horizontal="left" vertical="top" wrapText="1"/>
    </xf>
    <xf numFmtId="49" fontId="0" fillId="7" borderId="0" xfId="0" applyNumberFormat="1" applyFill="1" applyAlignment="1" applyProtection="1">
      <alignment wrapText="1"/>
      <protection locked="0"/>
    </xf>
    <xf numFmtId="0" fontId="2" fillId="8" borderId="9" xfId="0" applyFont="1" applyFill="1" applyBorder="1" applyAlignment="1">
      <alignment vertical="center"/>
    </xf>
    <xf numFmtId="0" fontId="14" fillId="8" borderId="0" xfId="0" applyFont="1" applyFill="1" applyAlignment="1">
      <alignment horizontal="center" vertical="center" wrapText="1"/>
    </xf>
    <xf numFmtId="0" fontId="14" fillId="8" borderId="7" xfId="0" applyFont="1" applyFill="1" applyBorder="1" applyAlignment="1">
      <alignment horizontal="center" vertical="center" wrapText="1"/>
    </xf>
    <xf numFmtId="0" fontId="5" fillId="0" borderId="14" xfId="0" applyFont="1" applyBorder="1"/>
    <xf numFmtId="0" fontId="2" fillId="0" borderId="0" xfId="0" applyFont="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5" fillId="0" borderId="15" xfId="0" applyFont="1" applyBorder="1"/>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19" xfId="0" applyFont="1" applyBorder="1"/>
    <xf numFmtId="0" fontId="5" fillId="0" borderId="16" xfId="0" applyFont="1" applyBorder="1"/>
    <xf numFmtId="0" fontId="14" fillId="0" borderId="9" xfId="0" applyFont="1" applyBorder="1" applyAlignment="1">
      <alignment vertical="center"/>
    </xf>
    <xf numFmtId="0" fontId="14" fillId="0" borderId="11" xfId="0" applyFont="1" applyBorder="1" applyAlignment="1">
      <alignment horizontal="right" vertical="center"/>
    </xf>
    <xf numFmtId="0" fontId="14" fillId="0" borderId="10"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Alignment="1">
      <alignment vertical="center"/>
    </xf>
    <xf numFmtId="0" fontId="14" fillId="0" borderId="0" xfId="0" applyFont="1" applyAlignment="1">
      <alignment horizontal="right" vertical="center"/>
    </xf>
    <xf numFmtId="1" fontId="0" fillId="0" borderId="0" xfId="0" applyNumberFormat="1"/>
    <xf numFmtId="1" fontId="2" fillId="0" borderId="0" xfId="0" applyNumberFormat="1" applyFont="1" applyAlignment="1">
      <alignment horizontal="right" vertical="center"/>
    </xf>
    <xf numFmtId="1" fontId="2" fillId="0" borderId="1" xfId="0"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5" xfId="0" applyNumberFormat="1" applyFont="1" applyBorder="1" applyAlignment="1">
      <alignment horizontal="right" vertical="center"/>
    </xf>
    <xf numFmtId="1" fontId="2" fillId="0" borderId="0" xfId="0" applyNumberFormat="1" applyFont="1" applyAlignment="1">
      <alignment vertical="center"/>
    </xf>
    <xf numFmtId="1" fontId="2" fillId="0" borderId="4" xfId="0" applyNumberFormat="1" applyFont="1" applyBorder="1" applyAlignment="1">
      <alignment vertical="center"/>
    </xf>
    <xf numFmtId="1" fontId="2" fillId="0" borderId="5" xfId="0" applyNumberFormat="1" applyFont="1" applyBorder="1" applyAlignment="1">
      <alignment vertical="center"/>
    </xf>
    <xf numFmtId="1" fontId="0" fillId="0" borderId="5" xfId="0" applyNumberFormat="1" applyBorder="1"/>
    <xf numFmtId="1" fontId="2" fillId="0" borderId="4" xfId="0" applyNumberFormat="1" applyFont="1" applyBorder="1" applyAlignment="1">
      <alignment horizontal="right" vertical="center"/>
    </xf>
    <xf numFmtId="1" fontId="2" fillId="0" borderId="6" xfId="0" applyNumberFormat="1" applyFont="1" applyBorder="1" applyAlignment="1">
      <alignment vertical="center"/>
    </xf>
    <xf numFmtId="1" fontId="2" fillId="0" borderId="8" xfId="0" applyNumberFormat="1" applyFont="1" applyBorder="1" applyAlignment="1">
      <alignment vertical="center"/>
    </xf>
    <xf numFmtId="1" fontId="14" fillId="0" borderId="11" xfId="0" applyNumberFormat="1" applyFont="1" applyBorder="1" applyAlignment="1">
      <alignment horizontal="right" vertical="center"/>
    </xf>
    <xf numFmtId="1" fontId="14" fillId="0" borderId="10" xfId="0" applyNumberFormat="1" applyFont="1" applyBorder="1" applyAlignment="1">
      <alignment horizontal="right" vertical="center"/>
    </xf>
    <xf numFmtId="1" fontId="14" fillId="0" borderId="20" xfId="0" applyNumberFormat="1" applyFont="1" applyBorder="1" applyAlignment="1">
      <alignment horizontal="right" vertical="center"/>
    </xf>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0" fillId="0" borderId="4" xfId="0" applyBorder="1"/>
    <xf numFmtId="0" fontId="2" fillId="0" borderId="5" xfId="0" applyFont="1" applyBorder="1" applyAlignment="1">
      <alignment horizontal="center" vertical="center" wrapText="1"/>
    </xf>
    <xf numFmtId="0" fontId="0" fillId="0" borderId="1" xfId="0" applyBorder="1"/>
    <xf numFmtId="0" fontId="0" fillId="0" borderId="2" xfId="0" applyBorder="1"/>
    <xf numFmtId="0" fontId="2" fillId="0" borderId="3" xfId="0" applyFont="1" applyBorder="1" applyAlignment="1">
      <alignment horizontal="center" vertical="center" wrapText="1"/>
    </xf>
    <xf numFmtId="0" fontId="0" fillId="0" borderId="6" xfId="0" applyBorder="1"/>
    <xf numFmtId="0" fontId="0" fillId="0" borderId="7" xfId="0" applyBorder="1"/>
    <xf numFmtId="0" fontId="2" fillId="0" borderId="8"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horizontal="right" vertical="center" wrapText="1"/>
    </xf>
    <xf numFmtId="0" fontId="2" fillId="0" borderId="4" xfId="0" applyFont="1" applyBorder="1" applyAlignment="1">
      <alignment vertical="center" wrapText="1"/>
    </xf>
    <xf numFmtId="0" fontId="2" fillId="0" borderId="6" xfId="0" applyFont="1" applyBorder="1" applyAlignment="1">
      <alignment horizontal="right" vertical="center" wrapText="1"/>
    </xf>
    <xf numFmtId="0" fontId="2" fillId="0" borderId="4" xfId="0" applyFont="1" applyBorder="1" applyAlignment="1">
      <alignment horizontal="left" vertical="center" wrapText="1"/>
    </xf>
    <xf numFmtId="0" fontId="0" fillId="0" borderId="4" xfId="0" applyBorder="1" applyAlignment="1">
      <alignment vertical="center"/>
    </xf>
    <xf numFmtId="49" fontId="0" fillId="3" borderId="0" xfId="0" applyNumberFormat="1" applyFont="1" applyFill="1"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horizontal="left" wrapText="1"/>
      <protection locked="0"/>
    </xf>
    <xf numFmtId="0" fontId="1" fillId="0" borderId="0" xfId="0" applyFont="1" applyFill="1"/>
    <xf numFmtId="0" fontId="1" fillId="0" borderId="0" xfId="0" applyFont="1" applyAlignment="1">
      <alignment horizontal="center"/>
    </xf>
    <xf numFmtId="0" fontId="14" fillId="8" borderId="14" xfId="0" applyFont="1" applyFill="1" applyBorder="1" applyAlignment="1">
      <alignment vertical="center" wrapText="1"/>
    </xf>
    <xf numFmtId="0" fontId="14" fillId="8" borderId="16" xfId="0" applyFont="1" applyFill="1" applyBorder="1" applyAlignment="1">
      <alignment vertical="center" wrapText="1"/>
    </xf>
    <xf numFmtId="0" fontId="14" fillId="8" borderId="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3"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2" fillId="0" borderId="0" xfId="0" applyFont="1"/>
    <xf numFmtId="0" fontId="2" fillId="9" borderId="0" xfId="0" applyFont="1" applyFill="1"/>
    <xf numFmtId="0" fontId="14" fillId="10" borderId="0" xfId="0" applyFont="1" applyFill="1"/>
    <xf numFmtId="0" fontId="14" fillId="0" borderId="0" xfId="0" applyFont="1"/>
    <xf numFmtId="0" fontId="5" fillId="0" borderId="0" xfId="0" applyFont="1"/>
    <xf numFmtId="0" fontId="5" fillId="0" borderId="0" xfId="0" applyFont="1" applyAlignment="1">
      <alignment wrapText="1"/>
    </xf>
  </cellXfs>
  <cellStyles count="3">
    <cellStyle name="Bad" xfId="1" builtinId="27"/>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316787</xdr:colOff>
      <xdr:row>61</xdr:row>
      <xdr:rowOff>111304</xdr:rowOff>
    </xdr:from>
    <xdr:to>
      <xdr:col>7</xdr:col>
      <xdr:colOff>21876</xdr:colOff>
      <xdr:row>62</xdr:row>
      <xdr:rowOff>2645782</xdr:rowOff>
    </xdr:to>
    <xdr:pic>
      <xdr:nvPicPr>
        <xdr:cNvPr id="6" name="Picture 5">
          <a:extLst>
            <a:ext uri="{FF2B5EF4-FFF2-40B4-BE49-F238E27FC236}">
              <a16:creationId xmlns:a16="http://schemas.microsoft.com/office/drawing/2014/main" id="{714DAFE2-25B2-4A09-A8DA-A015D846431F}"/>
            </a:ext>
          </a:extLst>
        </xdr:cNvPr>
        <xdr:cNvPicPr>
          <a:picLocks noChangeAspect="1"/>
        </xdr:cNvPicPr>
      </xdr:nvPicPr>
      <xdr:blipFill>
        <a:blip xmlns:r="http://schemas.openxmlformats.org/officeDocument/2006/relationships" r:embed="rId1"/>
        <a:stretch>
          <a:fillRect/>
        </a:stretch>
      </xdr:blipFill>
      <xdr:spPr>
        <a:xfrm>
          <a:off x="16926675" y="59684293"/>
          <a:ext cx="4563438" cy="27173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465666</xdr:colOff>
      <xdr:row>5</xdr:row>
      <xdr:rowOff>254000</xdr:rowOff>
    </xdr:from>
    <xdr:to>
      <xdr:col>35</xdr:col>
      <xdr:colOff>4232</xdr:colOff>
      <xdr:row>7</xdr:row>
      <xdr:rowOff>44027</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50333" y="1206500"/>
          <a:ext cx="6904566" cy="49335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_truet-natur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2022"/>
      <sheetName val="Kommentarer 2022"/>
      <sheetName val="Tiltakskostnader"/>
      <sheetName val="Priser og antagelser"/>
      <sheetName val="Kostnadskategorier"/>
      <sheetName val="Liste over arter-naturtyper"/>
    </sheetNames>
    <sheetDataSet>
      <sheetData sheetId="0"/>
      <sheetData sheetId="1"/>
      <sheetData sheetId="2"/>
      <sheetData sheetId="3">
        <row r="59">
          <cell r="C59">
            <v>0.04</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zoomScale="89" zoomScaleNormal="89" workbookViewId="0">
      <selection activeCell="B8" sqref="B8"/>
    </sheetView>
  </sheetViews>
  <sheetFormatPr defaultColWidth="77.88671875" defaultRowHeight="14.4" x14ac:dyDescent="0.3"/>
  <cols>
    <col min="1" max="1" width="35.77734375" customWidth="1"/>
    <col min="2" max="2" width="26.33203125" customWidth="1"/>
    <col min="3" max="3" width="46.88671875" customWidth="1"/>
    <col min="4" max="4" width="63.6640625" customWidth="1"/>
    <col min="5" max="5" width="36.6640625" customWidth="1"/>
    <col min="6" max="6" width="40.109375" customWidth="1"/>
    <col min="7" max="7" width="30.6640625" customWidth="1"/>
  </cols>
  <sheetData>
    <row r="1" spans="1:8" s="24" customFormat="1" x14ac:dyDescent="0.3">
      <c r="A1" s="24" t="s">
        <v>0</v>
      </c>
    </row>
    <row r="2" spans="1:8" s="145" customFormat="1" x14ac:dyDescent="0.3">
      <c r="A2" s="145" t="s">
        <v>680</v>
      </c>
      <c r="C2" s="146"/>
      <c r="D2" s="146"/>
      <c r="E2" s="146"/>
    </row>
    <row r="3" spans="1:8" s="24" customFormat="1" x14ac:dyDescent="0.3">
      <c r="A3" s="24" t="s">
        <v>1</v>
      </c>
      <c r="B3" s="24" t="s">
        <v>652</v>
      </c>
    </row>
    <row r="4" spans="1:8" s="24" customFormat="1" x14ac:dyDescent="0.3"/>
    <row r="5" spans="1:8" s="24" customFormat="1" x14ac:dyDescent="0.3">
      <c r="A5" s="25" t="s">
        <v>2</v>
      </c>
      <c r="B5" s="25" t="s">
        <v>3</v>
      </c>
      <c r="C5" s="25" t="s">
        <v>4</v>
      </c>
      <c r="D5" s="25" t="s">
        <v>5</v>
      </c>
      <c r="E5" s="25" t="s">
        <v>6</v>
      </c>
    </row>
    <row r="6" spans="1:8" s="24" customFormat="1" x14ac:dyDescent="0.3">
      <c r="A6" s="24" t="s">
        <v>7</v>
      </c>
      <c r="B6" s="24" t="s">
        <v>8</v>
      </c>
      <c r="C6" s="26" t="s">
        <v>242</v>
      </c>
      <c r="D6" s="27"/>
      <c r="E6" s="25"/>
    </row>
    <row r="7" spans="1:8" s="145" customFormat="1" x14ac:dyDescent="0.3">
      <c r="A7" s="141" t="s">
        <v>678</v>
      </c>
      <c r="B7" s="141" t="s">
        <v>8</v>
      </c>
      <c r="C7" s="142" t="s">
        <v>679</v>
      </c>
      <c r="D7" s="143"/>
      <c r="E7" s="141"/>
      <c r="F7" s="141"/>
      <c r="G7" s="144"/>
      <c r="H7" s="141"/>
    </row>
    <row r="8" spans="1:8" s="24" customFormat="1" x14ac:dyDescent="0.3">
      <c r="A8" s="24" t="s">
        <v>9</v>
      </c>
      <c r="B8" s="24" t="s">
        <v>10</v>
      </c>
      <c r="C8" s="28" t="s">
        <v>243</v>
      </c>
      <c r="D8" s="29"/>
      <c r="E8" s="30"/>
    </row>
    <row r="9" spans="1:8" s="24" customFormat="1" ht="28.8" x14ac:dyDescent="0.3">
      <c r="A9" s="24" t="s">
        <v>11</v>
      </c>
      <c r="B9" s="24" t="s">
        <v>12</v>
      </c>
      <c r="C9" s="28" t="s">
        <v>327</v>
      </c>
      <c r="D9" s="29"/>
      <c r="E9" s="30"/>
    </row>
    <row r="10" spans="1:8" s="24" customFormat="1" ht="72" x14ac:dyDescent="0.3">
      <c r="A10" s="24" t="s">
        <v>13</v>
      </c>
      <c r="B10" s="24" t="s">
        <v>14</v>
      </c>
      <c r="C10" s="28" t="s">
        <v>328</v>
      </c>
      <c r="D10" s="29"/>
      <c r="E10" s="30"/>
    </row>
    <row r="11" spans="1:8" s="24" customFormat="1" ht="172.8" x14ac:dyDescent="0.3">
      <c r="A11" s="119" t="s">
        <v>15</v>
      </c>
      <c r="B11" s="119" t="s">
        <v>16</v>
      </c>
      <c r="C11" s="28" t="s">
        <v>390</v>
      </c>
      <c r="D11" s="28"/>
      <c r="E11" s="28"/>
    </row>
    <row r="12" spans="1:8" s="24" customFormat="1" ht="115.2" x14ac:dyDescent="0.3">
      <c r="A12" s="119" t="s">
        <v>17</v>
      </c>
      <c r="B12" s="119" t="s">
        <v>669</v>
      </c>
      <c r="C12" s="28" t="s">
        <v>388</v>
      </c>
      <c r="D12" s="28" t="s">
        <v>386</v>
      </c>
      <c r="E12" s="37" t="s">
        <v>337</v>
      </c>
      <c r="F12" s="41"/>
    </row>
    <row r="13" spans="1:8" s="24" customFormat="1" ht="43.2" x14ac:dyDescent="0.3">
      <c r="A13" s="119" t="s">
        <v>18</v>
      </c>
      <c r="B13" s="119" t="s">
        <v>220</v>
      </c>
      <c r="C13" s="28" t="s">
        <v>329</v>
      </c>
      <c r="D13" s="28"/>
      <c r="E13" s="28" t="s">
        <v>387</v>
      </c>
    </row>
    <row r="14" spans="1:8" s="24" customFormat="1" ht="244.8" x14ac:dyDescent="0.3">
      <c r="A14" s="119" t="s">
        <v>19</v>
      </c>
      <c r="B14" s="119" t="s">
        <v>20</v>
      </c>
      <c r="C14" s="28" t="s">
        <v>330</v>
      </c>
      <c r="D14" s="118" t="s">
        <v>653</v>
      </c>
      <c r="E14" s="28" t="s">
        <v>391</v>
      </c>
    </row>
    <row r="15" spans="1:8" s="24" customFormat="1" ht="72" x14ac:dyDescent="0.3">
      <c r="A15" s="119" t="s">
        <v>21</v>
      </c>
      <c r="B15" s="119" t="s">
        <v>221</v>
      </c>
      <c r="C15" s="28" t="s">
        <v>389</v>
      </c>
      <c r="D15" s="28" t="s">
        <v>332</v>
      </c>
      <c r="E15" s="28" t="s">
        <v>331</v>
      </c>
    </row>
    <row r="16" spans="1:8" s="24" customFormat="1" ht="43.2" x14ac:dyDescent="0.3">
      <c r="A16" s="119" t="s">
        <v>22</v>
      </c>
      <c r="B16" s="119"/>
      <c r="C16" s="28" t="s">
        <v>333</v>
      </c>
      <c r="D16" s="28"/>
      <c r="E16" s="28"/>
    </row>
    <row r="17" spans="1:5" s="24" customFormat="1" x14ac:dyDescent="0.3">
      <c r="A17" s="119" t="s">
        <v>23</v>
      </c>
      <c r="B17" s="121">
        <v>2018</v>
      </c>
      <c r="C17" s="28" t="s">
        <v>244</v>
      </c>
      <c r="D17" s="31"/>
      <c r="E17" s="28"/>
    </row>
    <row r="18" spans="1:5" s="24" customFormat="1" x14ac:dyDescent="0.3">
      <c r="A18" s="119" t="s">
        <v>24</v>
      </c>
      <c r="B18" s="119" t="s">
        <v>25</v>
      </c>
      <c r="C18" s="28" t="s">
        <v>273</v>
      </c>
      <c r="D18" s="31"/>
      <c r="E18" s="28"/>
    </row>
    <row r="19" spans="1:5" s="24" customFormat="1" ht="28.8" x14ac:dyDescent="0.3">
      <c r="A19" s="119" t="s">
        <v>26</v>
      </c>
      <c r="B19" s="119" t="s">
        <v>27</v>
      </c>
      <c r="C19" s="28" t="s">
        <v>334</v>
      </c>
      <c r="D19" s="31"/>
      <c r="E19" s="28"/>
    </row>
    <row r="20" spans="1:5" s="24" customFormat="1" ht="28.8" x14ac:dyDescent="0.3">
      <c r="A20" s="120" t="s">
        <v>28</v>
      </c>
      <c r="B20" s="120" t="s">
        <v>670</v>
      </c>
      <c r="C20" s="33" t="s">
        <v>335</v>
      </c>
      <c r="D20" s="34"/>
      <c r="E20" s="28"/>
    </row>
    <row r="21" spans="1:5" s="24" customFormat="1" ht="57.6" x14ac:dyDescent="0.3">
      <c r="A21" s="120" t="s">
        <v>29</v>
      </c>
      <c r="B21" s="120" t="s">
        <v>30</v>
      </c>
      <c r="C21" s="33"/>
      <c r="D21" s="33"/>
      <c r="E21" s="28" t="s">
        <v>336</v>
      </c>
    </row>
    <row r="22" spans="1:5" s="24" customFormat="1" ht="86.4" x14ac:dyDescent="0.3">
      <c r="A22" s="120" t="s">
        <v>31</v>
      </c>
      <c r="B22" s="120" t="s">
        <v>30</v>
      </c>
      <c r="C22" s="33"/>
      <c r="D22" s="33"/>
      <c r="E22" s="28" t="s">
        <v>246</v>
      </c>
    </row>
    <row r="23" spans="1:5" s="24" customFormat="1" ht="100.8" x14ac:dyDescent="0.3">
      <c r="A23" s="120" t="s">
        <v>32</v>
      </c>
      <c r="B23" s="120" t="s">
        <v>33</v>
      </c>
      <c r="C23" s="33" t="s">
        <v>643</v>
      </c>
      <c r="D23" s="33" t="s">
        <v>646</v>
      </c>
      <c r="E23" s="28" t="s">
        <v>644</v>
      </c>
    </row>
    <row r="24" spans="1:5" s="24" customFormat="1" ht="288" x14ac:dyDescent="0.3">
      <c r="A24" s="120" t="s">
        <v>34</v>
      </c>
      <c r="B24" s="120" t="s">
        <v>35</v>
      </c>
      <c r="C24" s="33" t="s">
        <v>645</v>
      </c>
      <c r="D24" s="33" t="s">
        <v>247</v>
      </c>
      <c r="E24" s="28" t="s">
        <v>675</v>
      </c>
    </row>
    <row r="25" spans="1:5" s="24" customFormat="1" x14ac:dyDescent="0.3">
      <c r="A25" s="120" t="s">
        <v>36</v>
      </c>
      <c r="B25" s="120" t="s">
        <v>37</v>
      </c>
      <c r="C25" s="33"/>
      <c r="D25" s="33"/>
      <c r="E25" s="28"/>
    </row>
    <row r="26" spans="1:5" s="24" customFormat="1" ht="302.39999999999998" x14ac:dyDescent="0.3">
      <c r="A26" s="120" t="s">
        <v>38</v>
      </c>
      <c r="B26" s="120" t="s">
        <v>671</v>
      </c>
      <c r="C26" s="33" t="s">
        <v>647</v>
      </c>
      <c r="D26" s="33" t="s">
        <v>248</v>
      </c>
      <c r="E26" s="28" t="s">
        <v>677</v>
      </c>
    </row>
    <row r="27" spans="1:5" s="24" customFormat="1" ht="409.6" x14ac:dyDescent="0.3">
      <c r="A27" s="120" t="s">
        <v>39</v>
      </c>
      <c r="B27" s="120" t="s">
        <v>40</v>
      </c>
      <c r="C27" s="33" t="s">
        <v>648</v>
      </c>
      <c r="D27" s="33"/>
      <c r="E27" s="28" t="s">
        <v>676</v>
      </c>
    </row>
    <row r="28" spans="1:5" s="24" customFormat="1" ht="72" x14ac:dyDescent="0.3">
      <c r="A28" s="120" t="s">
        <v>41</v>
      </c>
      <c r="B28" s="120" t="s">
        <v>672</v>
      </c>
      <c r="C28" s="33" t="s">
        <v>249</v>
      </c>
      <c r="D28" s="33" t="s">
        <v>250</v>
      </c>
      <c r="E28" s="28" t="s">
        <v>251</v>
      </c>
    </row>
    <row r="29" spans="1:5" s="24" customFormat="1" ht="28.8" x14ac:dyDescent="0.3">
      <c r="A29" s="32"/>
      <c r="B29" s="32"/>
      <c r="C29" s="33" t="s">
        <v>252</v>
      </c>
      <c r="D29" s="33" t="s">
        <v>253</v>
      </c>
      <c r="E29" s="28" t="s">
        <v>673</v>
      </c>
    </row>
    <row r="30" spans="1:5" s="24" customFormat="1" ht="86.4" x14ac:dyDescent="0.3">
      <c r="A30" s="32"/>
      <c r="B30" s="32"/>
      <c r="C30" s="33" t="s">
        <v>254</v>
      </c>
      <c r="D30" s="33" t="s">
        <v>253</v>
      </c>
      <c r="E30" s="28" t="s">
        <v>392</v>
      </c>
    </row>
    <row r="31" spans="1:5" s="24" customFormat="1" ht="43.2" x14ac:dyDescent="0.3">
      <c r="A31" s="32"/>
      <c r="B31" s="32"/>
      <c r="C31" s="33" t="s">
        <v>255</v>
      </c>
      <c r="D31" s="33" t="s">
        <v>253</v>
      </c>
      <c r="E31" s="28" t="s">
        <v>256</v>
      </c>
    </row>
    <row r="32" spans="1:5" s="24" customFormat="1" ht="28.8" x14ac:dyDescent="0.3">
      <c r="A32" s="32"/>
      <c r="B32" s="32"/>
      <c r="C32" s="33" t="s">
        <v>257</v>
      </c>
      <c r="D32" s="33" t="s">
        <v>253</v>
      </c>
      <c r="E32" s="28" t="s">
        <v>258</v>
      </c>
    </row>
    <row r="33" spans="1:8" s="24" customFormat="1" ht="28.8" x14ac:dyDescent="0.3">
      <c r="A33" s="32"/>
      <c r="B33" s="32"/>
      <c r="C33" s="33" t="s">
        <v>259</v>
      </c>
      <c r="D33" s="33" t="s">
        <v>253</v>
      </c>
      <c r="E33" s="28" t="s">
        <v>258</v>
      </c>
    </row>
    <row r="34" spans="1:8" s="24" customFormat="1" ht="115.2" x14ac:dyDescent="0.3">
      <c r="A34" s="32"/>
      <c r="B34" s="32"/>
      <c r="C34" s="33" t="s">
        <v>260</v>
      </c>
      <c r="D34" s="33" t="s">
        <v>250</v>
      </c>
      <c r="E34" s="28" t="s">
        <v>261</v>
      </c>
    </row>
    <row r="35" spans="1:8" s="24" customFormat="1" ht="115.2" x14ac:dyDescent="0.3">
      <c r="A35" s="32"/>
      <c r="B35" s="32"/>
      <c r="C35" s="33" t="s">
        <v>262</v>
      </c>
      <c r="D35" s="33" t="s">
        <v>250</v>
      </c>
      <c r="E35" s="28" t="s">
        <v>261</v>
      </c>
    </row>
    <row r="36" spans="1:8" s="24" customFormat="1" ht="129.6" x14ac:dyDescent="0.3">
      <c r="A36" s="32"/>
      <c r="B36" s="32"/>
      <c r="C36" s="33" t="s">
        <v>263</v>
      </c>
      <c r="D36" s="33" t="s">
        <v>250</v>
      </c>
      <c r="E36" s="28" t="s">
        <v>264</v>
      </c>
    </row>
    <row r="37" spans="1:8" s="52" customFormat="1" ht="86.4" x14ac:dyDescent="0.3">
      <c r="A37" s="53"/>
      <c r="B37" s="53"/>
      <c r="C37" s="33" t="s">
        <v>293</v>
      </c>
      <c r="D37" s="33" t="s">
        <v>253</v>
      </c>
      <c r="E37" s="28" t="s">
        <v>338</v>
      </c>
    </row>
    <row r="38" spans="1:8" s="24" customFormat="1" ht="72" x14ac:dyDescent="0.3">
      <c r="A38" s="32" t="s">
        <v>42</v>
      </c>
      <c r="B38" s="32" t="s">
        <v>43</v>
      </c>
      <c r="C38" s="33"/>
      <c r="D38" s="33" t="s">
        <v>253</v>
      </c>
      <c r="E38" s="28" t="s">
        <v>339</v>
      </c>
    </row>
    <row r="39" spans="1:8" s="24" customFormat="1" ht="158.4" x14ac:dyDescent="0.3">
      <c r="A39" s="32" t="s">
        <v>44</v>
      </c>
      <c r="B39" s="53" t="s">
        <v>409</v>
      </c>
      <c r="C39" s="33" t="s">
        <v>407</v>
      </c>
      <c r="D39" s="33" t="s">
        <v>285</v>
      </c>
      <c r="E39" s="28" t="s">
        <v>408</v>
      </c>
      <c r="F39" s="65"/>
    </row>
    <row r="40" spans="1:8" s="24" customFormat="1" x14ac:dyDescent="0.3">
      <c r="B40" s="52"/>
      <c r="C40" s="30"/>
      <c r="D40" s="30"/>
      <c r="E40" s="30"/>
    </row>
    <row r="41" spans="1:8" s="24" customFormat="1" x14ac:dyDescent="0.3">
      <c r="B41" s="32"/>
      <c r="C41" s="30"/>
      <c r="D41" s="30"/>
      <c r="E41" s="30"/>
    </row>
    <row r="42" spans="1:8" s="24" customFormat="1" ht="288" x14ac:dyDescent="0.3">
      <c r="B42" s="35" t="s">
        <v>45</v>
      </c>
    </row>
    <row r="43" spans="1:8" s="24" customFormat="1" x14ac:dyDescent="0.3">
      <c r="B43" s="25" t="s">
        <v>46</v>
      </c>
      <c r="C43" s="25" t="s">
        <v>47</v>
      </c>
      <c r="D43" s="25" t="s">
        <v>48</v>
      </c>
      <c r="E43" s="25" t="s">
        <v>49</v>
      </c>
      <c r="F43" s="25" t="s">
        <v>50</v>
      </c>
      <c r="G43" s="25" t="s">
        <v>51</v>
      </c>
      <c r="H43" s="25" t="s">
        <v>52</v>
      </c>
    </row>
    <row r="45" spans="1:8" s="24" customFormat="1" ht="72" x14ac:dyDescent="0.3">
      <c r="A45" s="25" t="s">
        <v>53</v>
      </c>
      <c r="B45" s="36" t="s">
        <v>268</v>
      </c>
      <c r="C45" s="36" t="s">
        <v>271</v>
      </c>
      <c r="D45" s="37" t="s">
        <v>209</v>
      </c>
      <c r="E45" s="36" t="s">
        <v>218</v>
      </c>
      <c r="F45" s="36" t="s">
        <v>206</v>
      </c>
      <c r="G45" s="43" t="s">
        <v>345</v>
      </c>
      <c r="H45" s="41" t="s">
        <v>346</v>
      </c>
    </row>
    <row r="46" spans="1:8" s="24" customFormat="1" ht="72" x14ac:dyDescent="0.3">
      <c r="A46" s="25" t="s">
        <v>54</v>
      </c>
      <c r="B46" s="36" t="s">
        <v>269</v>
      </c>
      <c r="C46" s="36" t="s">
        <v>343</v>
      </c>
      <c r="D46" s="37" t="s">
        <v>209</v>
      </c>
      <c r="E46" s="36" t="s">
        <v>205</v>
      </c>
      <c r="F46" s="36" t="s">
        <v>206</v>
      </c>
      <c r="G46" s="36" t="s">
        <v>344</v>
      </c>
      <c r="H46" s="36" t="s">
        <v>347</v>
      </c>
    </row>
    <row r="47" spans="1:8" s="24" customFormat="1" ht="73.2" customHeight="1" x14ac:dyDescent="0.3">
      <c r="A47" s="38" t="s">
        <v>193</v>
      </c>
      <c r="B47" s="36" t="s">
        <v>288</v>
      </c>
      <c r="C47" s="43" t="s">
        <v>290</v>
      </c>
      <c r="D47" s="37" t="s">
        <v>209</v>
      </c>
      <c r="E47" s="36" t="s">
        <v>218</v>
      </c>
      <c r="F47" s="36" t="s">
        <v>218</v>
      </c>
      <c r="G47" s="36" t="s">
        <v>344</v>
      </c>
      <c r="H47" s="36" t="s">
        <v>348</v>
      </c>
    </row>
    <row r="48" spans="1:8" s="24" customFormat="1" ht="115.2" x14ac:dyDescent="0.3">
      <c r="A48" s="25" t="s">
        <v>194</v>
      </c>
      <c r="B48" s="36" t="s">
        <v>267</v>
      </c>
      <c r="C48" s="36" t="s">
        <v>341</v>
      </c>
      <c r="D48" s="37" t="s">
        <v>209</v>
      </c>
      <c r="E48" s="36" t="s">
        <v>227</v>
      </c>
      <c r="F48" s="36" t="s">
        <v>206</v>
      </c>
      <c r="G48" s="36" t="s">
        <v>344</v>
      </c>
      <c r="H48" s="36" t="s">
        <v>340</v>
      </c>
    </row>
    <row r="49" spans="1:10" s="24" customFormat="1" ht="86.4" x14ac:dyDescent="0.3">
      <c r="A49" s="38" t="s">
        <v>198</v>
      </c>
      <c r="B49" s="36" t="s">
        <v>289</v>
      </c>
      <c r="C49" s="36" t="s">
        <v>649</v>
      </c>
      <c r="D49" s="37" t="s">
        <v>209</v>
      </c>
      <c r="E49" s="36" t="s">
        <v>208</v>
      </c>
      <c r="F49" s="36" t="s">
        <v>206</v>
      </c>
      <c r="G49" s="36" t="s">
        <v>291</v>
      </c>
      <c r="H49" s="36" t="s">
        <v>349</v>
      </c>
    </row>
    <row r="50" spans="1:10" s="24" customFormat="1" ht="57.6" x14ac:dyDescent="0.3">
      <c r="A50" s="38" t="s">
        <v>199</v>
      </c>
      <c r="B50" s="36" t="s">
        <v>287</v>
      </c>
      <c r="C50" s="36" t="s">
        <v>292</v>
      </c>
      <c r="D50" s="37" t="s">
        <v>219</v>
      </c>
      <c r="E50" s="36" t="s">
        <v>208</v>
      </c>
      <c r="F50" s="36" t="s">
        <v>218</v>
      </c>
      <c r="G50" s="36" t="s">
        <v>291</v>
      </c>
      <c r="H50" s="36" t="s">
        <v>350</v>
      </c>
    </row>
    <row r="51" spans="1:10" s="24" customFormat="1" ht="72" x14ac:dyDescent="0.3">
      <c r="A51" s="38" t="s">
        <v>200</v>
      </c>
      <c r="B51" s="36" t="s">
        <v>294</v>
      </c>
      <c r="C51" s="36" t="s">
        <v>650</v>
      </c>
      <c r="D51" s="37" t="s">
        <v>209</v>
      </c>
      <c r="E51" s="36" t="s">
        <v>218</v>
      </c>
      <c r="F51" s="36" t="s">
        <v>218</v>
      </c>
      <c r="G51" s="36" t="s">
        <v>291</v>
      </c>
      <c r="H51" s="36" t="s">
        <v>351</v>
      </c>
    </row>
    <row r="52" spans="1:10" s="24" customFormat="1" ht="43.2" x14ac:dyDescent="0.3">
      <c r="A52" s="38" t="s">
        <v>201</v>
      </c>
      <c r="B52" s="36" t="s">
        <v>342</v>
      </c>
      <c r="C52" s="36" t="s">
        <v>352</v>
      </c>
      <c r="D52" s="37" t="s">
        <v>209</v>
      </c>
      <c r="E52" s="36" t="s">
        <v>218</v>
      </c>
      <c r="F52" s="36" t="s">
        <v>218</v>
      </c>
      <c r="G52" s="36" t="s">
        <v>291</v>
      </c>
      <c r="H52" s="36" t="s">
        <v>353</v>
      </c>
      <c r="I52" s="52"/>
      <c r="J52" s="52"/>
    </row>
    <row r="53" spans="1:10" s="24" customFormat="1" x14ac:dyDescent="0.3">
      <c r="B53" s="25"/>
      <c r="C53" s="25"/>
      <c r="D53" s="25"/>
      <c r="E53" s="25"/>
      <c r="F53" s="25"/>
      <c r="G53" s="25"/>
    </row>
    <row r="54" spans="1:10" s="24" customFormat="1" ht="158.4" x14ac:dyDescent="0.3">
      <c r="A54" s="25" t="s">
        <v>55</v>
      </c>
      <c r="B54" s="36" t="s">
        <v>354</v>
      </c>
      <c r="C54" s="25"/>
      <c r="D54" s="25"/>
      <c r="E54" s="25"/>
      <c r="F54" s="25"/>
      <c r="G54" s="25"/>
    </row>
    <row r="55" spans="1:10" s="24" customFormat="1" x14ac:dyDescent="0.3">
      <c r="A55" s="25"/>
      <c r="B55" s="25"/>
      <c r="C55" s="25"/>
      <c r="D55" s="25"/>
      <c r="E55" s="25"/>
      <c r="F55" s="25"/>
      <c r="G55" s="25"/>
    </row>
    <row r="56" spans="1:10" s="24" customFormat="1" x14ac:dyDescent="0.3"/>
    <row r="57" spans="1:10" s="24" customFormat="1" ht="43.2" x14ac:dyDescent="0.3">
      <c r="A57" s="35" t="s">
        <v>56</v>
      </c>
    </row>
    <row r="58" spans="1:10" s="24" customFormat="1" x14ac:dyDescent="0.3">
      <c r="A58" s="25" t="s">
        <v>57</v>
      </c>
      <c r="B58" s="25" t="s">
        <v>58</v>
      </c>
      <c r="C58" s="25" t="s">
        <v>52</v>
      </c>
    </row>
    <row r="59" spans="1:10" s="24" customFormat="1" ht="130.94999999999999" customHeight="1" x14ac:dyDescent="0.3">
      <c r="A59" s="37" t="s">
        <v>355</v>
      </c>
      <c r="B59" s="37" t="s">
        <v>356</v>
      </c>
      <c r="C59" s="52" t="s">
        <v>359</v>
      </c>
      <c r="D59" s="52"/>
      <c r="E59" s="52"/>
      <c r="F59" s="52"/>
      <c r="G59" s="52"/>
      <c r="H59" s="52"/>
      <c r="I59" s="52"/>
    </row>
    <row r="60" spans="1:10" s="52" customFormat="1" x14ac:dyDescent="0.3"/>
    <row r="61" spans="1:10" s="24" customFormat="1" x14ac:dyDescent="0.3">
      <c r="A61" s="25" t="s">
        <v>59</v>
      </c>
    </row>
    <row r="62" spans="1:10" s="24" customFormat="1" x14ac:dyDescent="0.3">
      <c r="A62" s="25" t="s">
        <v>60</v>
      </c>
      <c r="B62" s="25" t="s">
        <v>61</v>
      </c>
      <c r="C62" s="25" t="s">
        <v>62</v>
      </c>
      <c r="D62" s="25" t="s">
        <v>63</v>
      </c>
      <c r="E62" s="25" t="s">
        <v>52</v>
      </c>
    </row>
    <row r="63" spans="1:10" s="24" customFormat="1" ht="289.5" customHeight="1" x14ac:dyDescent="0.3">
      <c r="A63" s="38" t="s">
        <v>64</v>
      </c>
      <c r="B63" s="26" t="s">
        <v>274</v>
      </c>
      <c r="C63" s="37" t="s">
        <v>361</v>
      </c>
      <c r="D63" s="37" t="s">
        <v>297</v>
      </c>
      <c r="E63" s="37" t="s">
        <v>393</v>
      </c>
    </row>
    <row r="64" spans="1:10" s="24" customFormat="1" ht="187.2" x14ac:dyDescent="0.3">
      <c r="A64" s="38" t="s">
        <v>65</v>
      </c>
      <c r="B64" s="26" t="s">
        <v>275</v>
      </c>
      <c r="C64" s="37" t="s">
        <v>360</v>
      </c>
      <c r="D64" s="37" t="s">
        <v>297</v>
      </c>
      <c r="E64" s="37" t="s">
        <v>651</v>
      </c>
    </row>
    <row r="65" spans="1:6" s="24" customFormat="1" ht="129.6" x14ac:dyDescent="0.3">
      <c r="A65" s="38" t="s">
        <v>66</v>
      </c>
      <c r="B65" s="26" t="s">
        <v>279</v>
      </c>
      <c r="C65" s="37" t="s">
        <v>394</v>
      </c>
      <c r="D65" s="37" t="s">
        <v>282</v>
      </c>
      <c r="E65" s="37" t="s">
        <v>364</v>
      </c>
    </row>
    <row r="66" spans="1:6" s="24" customFormat="1" ht="158.4" x14ac:dyDescent="0.3">
      <c r="A66" s="38" t="s">
        <v>276</v>
      </c>
      <c r="B66" s="26" t="s">
        <v>281</v>
      </c>
      <c r="C66" s="37" t="s">
        <v>395</v>
      </c>
      <c r="D66" s="37" t="s">
        <v>296</v>
      </c>
      <c r="E66" s="37" t="s">
        <v>365</v>
      </c>
    </row>
    <row r="67" spans="1:6" s="24" customFormat="1" ht="158.4" x14ac:dyDescent="0.3">
      <c r="A67" s="38" t="s">
        <v>277</v>
      </c>
      <c r="B67" s="26" t="s">
        <v>281</v>
      </c>
      <c r="C67" s="37" t="s">
        <v>363</v>
      </c>
      <c r="D67" s="37" t="s">
        <v>296</v>
      </c>
      <c r="E67" s="37" t="s">
        <v>366</v>
      </c>
    </row>
    <row r="68" spans="1:6" s="24" customFormat="1" ht="158.4" x14ac:dyDescent="0.3">
      <c r="A68" s="38" t="s">
        <v>278</v>
      </c>
      <c r="B68" s="26" t="s">
        <v>280</v>
      </c>
      <c r="C68" s="37" t="s">
        <v>362</v>
      </c>
      <c r="D68" s="37"/>
      <c r="E68" s="37" t="s">
        <v>367</v>
      </c>
    </row>
    <row r="69" spans="1:6" s="24" customFormat="1" x14ac:dyDescent="0.3">
      <c r="C69" s="30"/>
    </row>
    <row r="70" spans="1:6" s="24" customFormat="1" x14ac:dyDescent="0.3"/>
    <row r="71" spans="1:6" s="24" customFormat="1" x14ac:dyDescent="0.3">
      <c r="A71" s="39" t="s">
        <v>67</v>
      </c>
    </row>
    <row r="72" spans="1:6" s="24" customFormat="1" ht="28.8" x14ac:dyDescent="0.3">
      <c r="A72" s="25" t="s">
        <v>68</v>
      </c>
      <c r="B72" s="25" t="s">
        <v>69</v>
      </c>
    </row>
    <row r="73" spans="1:6" s="24" customFormat="1" ht="230.4" x14ac:dyDescent="0.3">
      <c r="A73" s="37" t="s">
        <v>248</v>
      </c>
      <c r="B73" s="37" t="s">
        <v>396</v>
      </c>
      <c r="F73" s="25"/>
    </row>
  </sheetData>
  <phoneticPr fontId="1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7EB498C-E889-47B7-A24D-E27E453CF20F}">
          <x14:formula1>
            <xm:f>Effektanalyse!$A$20:$A$24</xm:f>
          </x14:formula1>
          <xm:sqref>E45:E52</xm:sqref>
        </x14:dataValidation>
        <x14:dataValidation type="list" allowBlank="1" showInputMessage="1" showErrorMessage="1" xr:uid="{9F016BB3-DE04-4F84-9435-4096CBC05C37}">
          <x14:formula1>
            <xm:f>Effektanalyse!$C$20:$C$23</xm:f>
          </x14:formula1>
          <xm:sqref>F45:F52</xm:sqref>
        </x14:dataValidation>
        <x14:dataValidation type="list" allowBlank="1" showInputMessage="1" showErrorMessage="1" xr:uid="{22AA0226-07F9-4F45-A8EE-8D1EAEF5060A}">
          <x14:formula1>
            <xm:f>Effektanalyse!$L$20:$L$23</xm:f>
          </x14:formula1>
          <xm:sqref>D45:D52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zoomScale="90" zoomScaleNormal="90" workbookViewId="0">
      <pane ySplit="4" topLeftCell="A9" activePane="bottomLeft" state="frozen"/>
      <selection pane="bottomLeft" activeCell="H8" sqref="H8"/>
    </sheetView>
  </sheetViews>
  <sheetFormatPr defaultRowHeight="14.4" x14ac:dyDescent="0.3"/>
  <cols>
    <col min="1" max="1" width="22.33203125" customWidth="1"/>
    <col min="2" max="2" width="90.5546875" customWidth="1"/>
    <col min="3" max="3" width="37.88671875" customWidth="1"/>
    <col min="4" max="4" width="20.44140625" customWidth="1"/>
    <col min="5" max="5" width="22.5546875" customWidth="1"/>
    <col min="6" max="6" width="57.109375" style="41" customWidth="1"/>
    <col min="7"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 min="19" max="19" width="18.6640625" bestFit="1" customWidth="1"/>
  </cols>
  <sheetData>
    <row r="1" spans="1:19" x14ac:dyDescent="0.3">
      <c r="A1" s="1" t="s">
        <v>70</v>
      </c>
    </row>
    <row r="3" spans="1:19" x14ac:dyDescent="0.3">
      <c r="A3" s="59"/>
    </row>
    <row r="4" spans="1:19" x14ac:dyDescent="0.3">
      <c r="A4" s="1" t="s">
        <v>71</v>
      </c>
      <c r="B4" s="1" t="s">
        <v>72</v>
      </c>
      <c r="C4" s="1" t="s">
        <v>73</v>
      </c>
      <c r="D4" s="1" t="s">
        <v>74</v>
      </c>
      <c r="E4" s="1" t="s">
        <v>75</v>
      </c>
      <c r="F4" s="42" t="s">
        <v>76</v>
      </c>
      <c r="G4" s="123" t="s">
        <v>77</v>
      </c>
      <c r="H4" s="123"/>
      <c r="I4" s="123"/>
      <c r="J4" s="123"/>
      <c r="K4" s="3" t="s">
        <v>78</v>
      </c>
      <c r="L4" s="1" t="s">
        <v>79</v>
      </c>
      <c r="M4" s="123" t="s">
        <v>80</v>
      </c>
      <c r="N4" s="123"/>
      <c r="O4" s="123"/>
      <c r="P4" s="123"/>
      <c r="Q4" s="1" t="s">
        <v>6</v>
      </c>
      <c r="R4" s="1" t="s">
        <v>81</v>
      </c>
      <c r="S4" s="1" t="s">
        <v>405</v>
      </c>
    </row>
    <row r="5" spans="1:19" x14ac:dyDescent="0.3">
      <c r="A5" s="1" t="s">
        <v>82</v>
      </c>
      <c r="B5" s="1"/>
      <c r="C5" s="1"/>
      <c r="D5" s="1" t="str">
        <f>IF(ISTEXT(#REF!),"(NB! Velg tiltakskategori under)","")</f>
        <v/>
      </c>
      <c r="E5" s="1" t="s">
        <v>83</v>
      </c>
      <c r="F5" s="42" t="s">
        <v>83</v>
      </c>
      <c r="G5" s="123" t="s">
        <v>84</v>
      </c>
      <c r="H5" s="123"/>
      <c r="I5" s="123"/>
      <c r="J5" s="123"/>
      <c r="K5" s="1" t="s">
        <v>85</v>
      </c>
      <c r="L5" s="1" t="s">
        <v>83</v>
      </c>
      <c r="M5" s="7" t="s">
        <v>86</v>
      </c>
      <c r="N5" s="1" t="s">
        <v>87</v>
      </c>
      <c r="O5" s="1" t="s">
        <v>88</v>
      </c>
      <c r="P5" s="1" t="s">
        <v>89</v>
      </c>
    </row>
    <row r="6" spans="1:19" ht="172.8" x14ac:dyDescent="0.3">
      <c r="A6" s="54" t="s">
        <v>90</v>
      </c>
      <c r="B6" s="40" t="s">
        <v>284</v>
      </c>
      <c r="C6" s="40" t="s">
        <v>283</v>
      </c>
      <c r="D6" s="23" t="s">
        <v>127</v>
      </c>
      <c r="E6" s="23">
        <v>1</v>
      </c>
      <c r="F6" s="50" t="s">
        <v>654</v>
      </c>
      <c r="G6" s="51" t="s">
        <v>397</v>
      </c>
      <c r="H6" s="51" t="s">
        <v>299</v>
      </c>
      <c r="I6" s="51" t="s">
        <v>300</v>
      </c>
      <c r="J6" s="51"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Evt. andel totalt areal som bevares</v>
      </c>
      <c r="K6" s="9" t="s">
        <v>190</v>
      </c>
      <c r="L6" s="5" t="s">
        <v>368</v>
      </c>
      <c r="M6" s="5" t="s">
        <v>298</v>
      </c>
      <c r="N6" s="5" t="s">
        <v>298</v>
      </c>
      <c r="O6" s="5" t="s">
        <v>298</v>
      </c>
      <c r="P6" s="5"/>
      <c r="Q6" s="50" t="s">
        <v>398</v>
      </c>
      <c r="R6" s="64" t="s">
        <v>401</v>
      </c>
      <c r="S6" s="61" t="s">
        <v>403</v>
      </c>
    </row>
    <row r="7" spans="1:19" ht="172.8" x14ac:dyDescent="0.3">
      <c r="A7" s="54" t="s">
        <v>91</v>
      </c>
      <c r="B7" s="40" t="s">
        <v>144</v>
      </c>
      <c r="C7" s="40" t="s">
        <v>283</v>
      </c>
      <c r="D7" s="23" t="s">
        <v>144</v>
      </c>
      <c r="E7" s="23">
        <v>3</v>
      </c>
      <c r="F7" s="50" t="s">
        <v>655</v>
      </c>
      <c r="G7" s="51" t="s">
        <v>399</v>
      </c>
      <c r="H7" s="51" t="s">
        <v>301</v>
      </c>
      <c r="I7" s="51" t="s">
        <v>303</v>
      </c>
      <c r="J7" s="51" t="s">
        <v>304</v>
      </c>
      <c r="K7" s="9" t="s">
        <v>190</v>
      </c>
      <c r="L7" s="5" t="s">
        <v>369</v>
      </c>
      <c r="M7" s="5" t="s">
        <v>298</v>
      </c>
      <c r="N7" s="5" t="s">
        <v>298</v>
      </c>
      <c r="O7" s="5" t="s">
        <v>298</v>
      </c>
      <c r="P7" s="5"/>
      <c r="Q7" s="50" t="s">
        <v>305</v>
      </c>
      <c r="R7" s="64">
        <v>11600000</v>
      </c>
      <c r="S7" s="61" t="s">
        <v>404</v>
      </c>
    </row>
    <row r="8" spans="1:19" ht="273.60000000000002" x14ac:dyDescent="0.3">
      <c r="A8" s="1" t="s">
        <v>92</v>
      </c>
      <c r="B8" s="23" t="s">
        <v>674</v>
      </c>
      <c r="C8" s="23" t="s">
        <v>283</v>
      </c>
      <c r="D8" s="23" t="s">
        <v>185</v>
      </c>
      <c r="E8" s="23">
        <v>5</v>
      </c>
      <c r="F8" s="50" t="s">
        <v>370</v>
      </c>
      <c r="G8" s="51" t="s">
        <v>306</v>
      </c>
      <c r="H8" s="8" t="str">
        <f>IF(ISNUMBER(SEARCH(Tiltaksanalyse!$A$84,$D8)),Tiltaksanalyse!D$84,IF(ISNUMBER(SEARCH(Tiltaksanalyse!$A$85,Tiltaksanalyse!$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$99,Tiltaksanalyse!$D8)),Tiltaksanalyse!D$98,"")))))))))))))))</f>
        <v xml:space="preserve"> </v>
      </c>
      <c r="I8" s="8" t="str">
        <f>IF(ISNUMBER(SEARCH(Tiltaksanalyse!$A$84,$D8)),Tiltaksanalyse!E$84,IF(ISNUMBER(SEARCH(Tiltaksanalyse!$A$85,Tiltaksanalyse!$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$99,Tiltaksanalyse!$D8)),Tiltaksanalyse!E$98,"")))))))))))))))</f>
        <v xml:space="preserve"> </v>
      </c>
      <c r="J8" s="51" t="s">
        <v>371</v>
      </c>
      <c r="K8" s="9" t="s">
        <v>190</v>
      </c>
      <c r="L8" s="5" t="s">
        <v>373</v>
      </c>
      <c r="M8" s="5" t="s">
        <v>298</v>
      </c>
      <c r="N8" s="5" t="s">
        <v>298</v>
      </c>
      <c r="O8" s="5" t="s">
        <v>298</v>
      </c>
      <c r="P8" s="5" t="s">
        <v>298</v>
      </c>
      <c r="Q8" s="50" t="s">
        <v>372</v>
      </c>
      <c r="R8" s="64" t="s">
        <v>402</v>
      </c>
      <c r="S8" s="61"/>
    </row>
    <row r="9" spans="1:19" ht="201.6" x14ac:dyDescent="0.3">
      <c r="A9" s="1" t="s">
        <v>93</v>
      </c>
      <c r="B9" s="23" t="s">
        <v>307</v>
      </c>
      <c r="C9" s="23" t="s">
        <v>283</v>
      </c>
      <c r="D9" s="23" t="s">
        <v>185</v>
      </c>
      <c r="E9" s="23">
        <v>7</v>
      </c>
      <c r="F9" s="50" t="s">
        <v>374</v>
      </c>
      <c r="G9" s="51" t="s">
        <v>308</v>
      </c>
      <c r="H9" s="51" t="str">
        <f>IF(ISNUMBER(SEARCH(Tiltaksanalyse!$A$84,$D9)),Tiltaksanalyse!D$84,IF(ISNUMBER(SEARCH(Tiltaksanalyse!$A$85,Tiltaksanalyse!$D9)),Tiltaksanalyse!D$85,IF(ISNUMBER(SEARCH(Tiltaksanalyse!$A$86,Tiltaksanalyse!$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$99,Tiltaksanalyse!$D9)),Tiltaksanalyse!D$98,"")))))))))))))))</f>
        <v xml:space="preserve"> </v>
      </c>
      <c r="I9" s="51" t="str">
        <f>IF(ISNUMBER(SEARCH(Tiltaksanalyse!$A$84,$D9)),Tiltaksanalyse!E$84,IF(ISNUMBER(SEARCH(Tiltaksanalyse!$A$85,Tiltaksanalyse!$D9)),Tiltaksanalyse!E$85,IF(ISNUMBER(SEARCH(Tiltaksanalyse!$A$86,Tiltaksanalyse!$D9)),Tiltaksanalyse!E$86,IF(ISNUMBER(SEARCH(Tiltaksanalyse!$A$87,Tiltaksanalyse!$D9)),Tiltaksanalyse!E$87,IF(ISNUMBER(SEARCH(Tiltaksanalyse!$A$88,Tiltaksanalyse!$D9)),Tiltaksanalyse!E$88,IF(ISNUMBER(SEARCH(Tiltaksanalyse!$A$89,Tiltaksanalyse!$D9)),Tiltaksanalyse!E$89,IF(ISNUMBER(SEARCH(Tiltaksanalyse!$A$90,Tiltaksanalyse!$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$99,Tiltaksanalyse!$D9)),Tiltaksanalyse!E$98,"")))))))))))))))</f>
        <v xml:space="preserve"> </v>
      </c>
      <c r="J9" s="51" t="s">
        <v>667</v>
      </c>
      <c r="K9" s="9" t="s">
        <v>190</v>
      </c>
      <c r="L9" s="5" t="s">
        <v>373</v>
      </c>
      <c r="M9" s="5" t="s">
        <v>298</v>
      </c>
      <c r="N9" s="5" t="s">
        <v>298</v>
      </c>
      <c r="O9" s="5" t="s">
        <v>298</v>
      </c>
      <c r="P9" s="5"/>
      <c r="Q9" s="50" t="s">
        <v>375</v>
      </c>
      <c r="R9" s="64">
        <v>470000</v>
      </c>
      <c r="S9" s="61" t="s">
        <v>404</v>
      </c>
    </row>
    <row r="10" spans="1:19" ht="158.4" x14ac:dyDescent="0.3">
      <c r="A10" s="1" t="s">
        <v>94</v>
      </c>
      <c r="B10" s="23" t="s">
        <v>324</v>
      </c>
      <c r="C10" s="23" t="s">
        <v>312</v>
      </c>
      <c r="D10" s="23" t="s">
        <v>160</v>
      </c>
      <c r="E10" s="23">
        <v>1</v>
      </c>
      <c r="F10" s="50" t="s">
        <v>310</v>
      </c>
      <c r="G10" s="51" t="s">
        <v>400</v>
      </c>
      <c r="H10" s="51" t="s">
        <v>309</v>
      </c>
      <c r="I10" s="51" t="s">
        <v>311</v>
      </c>
      <c r="J10" s="51" t="s">
        <v>668</v>
      </c>
      <c r="K10" s="9" t="s">
        <v>190</v>
      </c>
      <c r="L10" s="5" t="s">
        <v>373</v>
      </c>
      <c r="M10" s="5" t="s">
        <v>298</v>
      </c>
      <c r="N10" s="5" t="s">
        <v>298</v>
      </c>
      <c r="O10" s="5" t="s">
        <v>298</v>
      </c>
      <c r="P10" s="5"/>
      <c r="Q10" s="50" t="s">
        <v>376</v>
      </c>
      <c r="R10" s="64">
        <v>100000</v>
      </c>
      <c r="S10" s="61" t="s">
        <v>404</v>
      </c>
    </row>
    <row r="11" spans="1:19" x14ac:dyDescent="0.3">
      <c r="A11" s="1"/>
    </row>
    <row r="12" spans="1:19" x14ac:dyDescent="0.3">
      <c r="A12" s="1" t="s">
        <v>95</v>
      </c>
      <c r="B12" t="s">
        <v>377</v>
      </c>
    </row>
    <row r="13" spans="1:19" ht="72" x14ac:dyDescent="0.3">
      <c r="A13" s="54" t="s">
        <v>96</v>
      </c>
      <c r="B13" s="6" t="s">
        <v>313</v>
      </c>
      <c r="C13" s="6" t="s">
        <v>283</v>
      </c>
      <c r="D13" s="6" t="s">
        <v>144</v>
      </c>
      <c r="E13" s="6">
        <v>6</v>
      </c>
      <c r="F13" s="43" t="s">
        <v>323</v>
      </c>
      <c r="G13" s="4"/>
      <c r="H13" s="4"/>
      <c r="I13" s="4"/>
      <c r="J13" s="4"/>
      <c r="K13" s="4"/>
      <c r="L13" s="5"/>
      <c r="M13" s="5"/>
      <c r="N13" s="5"/>
      <c r="O13" s="5"/>
      <c r="P13" s="5"/>
      <c r="Q13" s="5" t="s">
        <v>378</v>
      </c>
      <c r="R13" s="4"/>
    </row>
    <row r="14" spans="1:19" ht="28.8" x14ac:dyDescent="0.3">
      <c r="A14" s="54" t="s">
        <v>97</v>
      </c>
      <c r="B14" s="6" t="s">
        <v>325</v>
      </c>
      <c r="C14" s="6" t="s">
        <v>283</v>
      </c>
      <c r="D14" s="6" t="s">
        <v>185</v>
      </c>
      <c r="E14" s="6"/>
      <c r="F14" s="43" t="s">
        <v>326</v>
      </c>
      <c r="G14" s="4"/>
      <c r="H14" s="4"/>
      <c r="I14" s="4"/>
      <c r="J14" s="4"/>
      <c r="K14" s="4"/>
      <c r="L14" s="5"/>
      <c r="M14" s="5"/>
      <c r="N14" s="5"/>
      <c r="O14" s="5"/>
      <c r="P14" s="5"/>
      <c r="Q14" s="5" t="s">
        <v>378</v>
      </c>
      <c r="R14" s="4"/>
    </row>
    <row r="15" spans="1:19" s="55" customFormat="1" x14ac:dyDescent="0.3">
      <c r="A15" s="54"/>
      <c r="F15" s="56"/>
      <c r="J15" s="54"/>
      <c r="K15" s="54"/>
      <c r="L15" s="54"/>
      <c r="M15" s="54"/>
      <c r="P15" s="54"/>
      <c r="Q15" s="54"/>
    </row>
    <row r="16" spans="1:19" ht="72" x14ac:dyDescent="0.3">
      <c r="A16" s="1"/>
      <c r="E16" s="44" t="s">
        <v>98</v>
      </c>
    </row>
    <row r="17" spans="1:9" ht="28.8" x14ac:dyDescent="0.3">
      <c r="A17" s="1" t="s">
        <v>70</v>
      </c>
      <c r="B17" s="1" t="s">
        <v>99</v>
      </c>
      <c r="C17" s="1"/>
      <c r="D17" s="1"/>
      <c r="E17" s="42" t="s">
        <v>100</v>
      </c>
      <c r="H17" s="3" t="s">
        <v>101</v>
      </c>
    </row>
    <row r="18" spans="1:9" ht="15" customHeight="1" x14ac:dyDescent="0.3">
      <c r="A18" s="1"/>
      <c r="B18" s="1" t="s">
        <v>318</v>
      </c>
      <c r="C18" s="1" t="s">
        <v>319</v>
      </c>
      <c r="D18" s="1" t="s">
        <v>320</v>
      </c>
      <c r="E18" s="42" t="s">
        <v>318</v>
      </c>
      <c r="F18" s="1" t="s">
        <v>319</v>
      </c>
      <c r="G18" s="1" t="s">
        <v>320</v>
      </c>
    </row>
    <row r="19" spans="1:9" ht="15" customHeight="1" x14ac:dyDescent="0.3">
      <c r="A19" s="122" t="s">
        <v>379</v>
      </c>
      <c r="B19" s="1" t="s">
        <v>314</v>
      </c>
      <c r="C19" s="1" t="s">
        <v>315</v>
      </c>
      <c r="D19" s="1" t="s">
        <v>316</v>
      </c>
      <c r="E19" s="42" t="s">
        <v>314</v>
      </c>
      <c r="F19" s="42" t="s">
        <v>315</v>
      </c>
      <c r="G19" s="1" t="s">
        <v>316</v>
      </c>
    </row>
    <row r="20" spans="1:9" s="60" customFormat="1" ht="15" customHeight="1" x14ac:dyDescent="0.3">
      <c r="A20" s="1" t="s">
        <v>380</v>
      </c>
      <c r="B20" s="23" t="s">
        <v>317</v>
      </c>
      <c r="C20" s="23" t="s">
        <v>317</v>
      </c>
      <c r="D20" s="23"/>
      <c r="E20" s="50" t="s">
        <v>322</v>
      </c>
      <c r="F20" s="23" t="s">
        <v>322</v>
      </c>
      <c r="G20" s="23"/>
      <c r="H20" s="23" t="s">
        <v>321</v>
      </c>
    </row>
    <row r="21" spans="1:9" s="60" customFormat="1" ht="15" customHeight="1" x14ac:dyDescent="0.3">
      <c r="A21" s="1" t="s">
        <v>381</v>
      </c>
      <c r="B21" s="23"/>
      <c r="C21" s="23"/>
      <c r="D21" s="23" t="s">
        <v>317</v>
      </c>
      <c r="E21" s="50"/>
      <c r="F21" s="23"/>
      <c r="G21" s="23" t="s">
        <v>191</v>
      </c>
      <c r="H21" s="23" t="s">
        <v>321</v>
      </c>
    </row>
    <row r="22" spans="1:9" s="2" customFormat="1" ht="15" customHeight="1" x14ac:dyDescent="0.3">
      <c r="A22" s="1" t="s">
        <v>382</v>
      </c>
      <c r="B22" s="57"/>
      <c r="C22" s="57" t="s">
        <v>317</v>
      </c>
      <c r="D22" s="57" t="s">
        <v>317</v>
      </c>
      <c r="E22" s="58"/>
      <c r="F22" s="57" t="s">
        <v>190</v>
      </c>
      <c r="G22" s="57" t="s">
        <v>190</v>
      </c>
      <c r="H22" s="57" t="s">
        <v>321</v>
      </c>
    </row>
    <row r="23" spans="1:9" s="2" customFormat="1" ht="15" customHeight="1" x14ac:dyDescent="0.3">
      <c r="A23" s="1" t="s">
        <v>383</v>
      </c>
      <c r="B23" s="57" t="s">
        <v>317</v>
      </c>
      <c r="C23" s="57"/>
      <c r="D23" s="57" t="s">
        <v>317</v>
      </c>
      <c r="E23" s="58" t="s">
        <v>189</v>
      </c>
      <c r="F23" s="57"/>
      <c r="G23" s="57" t="s">
        <v>189</v>
      </c>
      <c r="H23" s="57" t="s">
        <v>321</v>
      </c>
    </row>
    <row r="24" spans="1:9" s="2" customFormat="1" ht="15" customHeight="1" x14ac:dyDescent="0.3">
      <c r="A24" s="1" t="s">
        <v>384</v>
      </c>
      <c r="B24" s="57" t="s">
        <v>317</v>
      </c>
      <c r="C24" s="57"/>
      <c r="D24" s="57"/>
      <c r="E24" s="58" t="s">
        <v>189</v>
      </c>
      <c r="F24" s="57"/>
      <c r="G24" s="57"/>
      <c r="H24" s="57" t="s">
        <v>321</v>
      </c>
    </row>
    <row r="25" spans="1:9" x14ac:dyDescent="0.3">
      <c r="I25" s="41"/>
    </row>
    <row r="26" spans="1:9" ht="28.8" x14ac:dyDescent="0.3">
      <c r="F26" s="44" t="s">
        <v>102</v>
      </c>
    </row>
    <row r="27" spans="1:9" ht="28.8" x14ac:dyDescent="0.3">
      <c r="A27" s="3"/>
      <c r="B27" s="3" t="s">
        <v>71</v>
      </c>
      <c r="C27" s="3"/>
      <c r="D27" s="3"/>
      <c r="E27" s="45" t="s">
        <v>100</v>
      </c>
      <c r="F27" s="3" t="s">
        <v>103</v>
      </c>
      <c r="G27" s="3" t="s">
        <v>104</v>
      </c>
      <c r="H27" s="3" t="s">
        <v>52</v>
      </c>
    </row>
    <row r="28" spans="1:9" x14ac:dyDescent="0.3">
      <c r="A28" s="1" t="s">
        <v>105</v>
      </c>
      <c r="B28" s="6" t="s">
        <v>90</v>
      </c>
      <c r="C28" s="6" t="s">
        <v>92</v>
      </c>
      <c r="D28" s="6"/>
      <c r="E28" s="43" t="s">
        <v>322</v>
      </c>
      <c r="F28" s="62" t="str">
        <f>R6</f>
        <v>Trolig svært høye kostnader</v>
      </c>
      <c r="G28" s="62" t="str">
        <f>S6</f>
        <v>Svært usikker (0-25%)</v>
      </c>
      <c r="H28" s="6"/>
    </row>
    <row r="29" spans="1:9" x14ac:dyDescent="0.3">
      <c r="A29" s="1" t="s">
        <v>106</v>
      </c>
      <c r="B29" s="6" t="s">
        <v>90</v>
      </c>
      <c r="C29" s="6" t="s">
        <v>91</v>
      </c>
      <c r="D29" s="6" t="s">
        <v>92</v>
      </c>
      <c r="E29" s="6" t="s">
        <v>322</v>
      </c>
      <c r="F29" s="63" t="s">
        <v>406</v>
      </c>
      <c r="G29" s="62" t="str">
        <f>S6</f>
        <v>Svært usikker (0-25%)</v>
      </c>
      <c r="H29" s="6"/>
    </row>
    <row r="32" spans="1:9" x14ac:dyDescent="0.3">
      <c r="A32" s="1"/>
    </row>
    <row r="33" spans="1:6" x14ac:dyDescent="0.3">
      <c r="A33" s="1"/>
      <c r="F33" s="44"/>
    </row>
    <row r="34" spans="1:6" x14ac:dyDescent="0.3">
      <c r="A34" s="1"/>
      <c r="F34" s="44"/>
    </row>
    <row r="35" spans="1:6" x14ac:dyDescent="0.3">
      <c r="A35" s="1"/>
      <c r="E35" s="2" t="s">
        <v>107</v>
      </c>
    </row>
    <row r="36" spans="1:6" x14ac:dyDescent="0.3">
      <c r="A36" s="1" t="s">
        <v>108</v>
      </c>
      <c r="E36" s="2" t="s">
        <v>109</v>
      </c>
    </row>
    <row r="37" spans="1:6" x14ac:dyDescent="0.3">
      <c r="A37" s="1" t="s">
        <v>110</v>
      </c>
      <c r="B37" s="1" t="s">
        <v>111</v>
      </c>
      <c r="C37" s="1" t="s">
        <v>112</v>
      </c>
      <c r="D37" s="1" t="s">
        <v>113</v>
      </c>
      <c r="E37" s="1" t="s">
        <v>114</v>
      </c>
      <c r="F37" s="42" t="s">
        <v>6</v>
      </c>
    </row>
    <row r="38" spans="1:6" x14ac:dyDescent="0.3">
      <c r="A38" s="1" t="s">
        <v>115</v>
      </c>
      <c r="B38" s="6"/>
      <c r="C38" s="6"/>
      <c r="D38" s="6"/>
      <c r="E38" s="6"/>
      <c r="F38" s="43"/>
    </row>
    <row r="39" spans="1:6" x14ac:dyDescent="0.3">
      <c r="A39" s="1" t="s">
        <v>116</v>
      </c>
      <c r="B39" s="6"/>
      <c r="C39" s="6"/>
      <c r="D39" s="6"/>
      <c r="E39" s="6"/>
      <c r="F39" s="43"/>
    </row>
    <row r="46" spans="1:6" x14ac:dyDescent="0.3">
      <c r="A46" s="1" t="s">
        <v>117</v>
      </c>
    </row>
    <row r="47" spans="1:6" x14ac:dyDescent="0.3">
      <c r="A47" s="122" t="s">
        <v>118</v>
      </c>
      <c r="B47" s="6" t="s">
        <v>105</v>
      </c>
      <c r="C47" s="55"/>
    </row>
    <row r="48" spans="1:6" x14ac:dyDescent="0.3">
      <c r="A48" s="1" t="s">
        <v>119</v>
      </c>
      <c r="B48" s="6" t="s">
        <v>385</v>
      </c>
    </row>
    <row r="81" spans="1:8" ht="15" thickBot="1" x14ac:dyDescent="0.35"/>
    <row r="82" spans="1:8" x14ac:dyDescent="0.3">
      <c r="A82" s="10" t="s">
        <v>120</v>
      </c>
      <c r="B82" s="11"/>
      <c r="C82" s="11"/>
      <c r="D82" s="11"/>
      <c r="E82" s="11"/>
      <c r="F82" s="46"/>
    </row>
    <row r="83" spans="1:8" x14ac:dyDescent="0.3">
      <c r="A83" s="12" t="s">
        <v>121</v>
      </c>
      <c r="B83" s="13" t="s">
        <v>122</v>
      </c>
      <c r="C83" s="13" t="s">
        <v>123</v>
      </c>
      <c r="D83" s="13" t="s">
        <v>124</v>
      </c>
      <c r="E83" s="13" t="s">
        <v>125</v>
      </c>
      <c r="F83" s="47" t="s">
        <v>126</v>
      </c>
      <c r="G83" s="1"/>
      <c r="H83" s="1"/>
    </row>
    <row r="84" spans="1:8" x14ac:dyDescent="0.3">
      <c r="A84" s="14" t="s">
        <v>127</v>
      </c>
      <c r="B84" s="15" t="s">
        <v>128</v>
      </c>
      <c r="C84" s="15" t="s">
        <v>129</v>
      </c>
      <c r="D84" s="15" t="s">
        <v>130</v>
      </c>
      <c r="E84" s="15" t="s">
        <v>131</v>
      </c>
      <c r="F84" s="48" t="s">
        <v>132</v>
      </c>
    </row>
    <row r="85" spans="1:8" ht="28.8" x14ac:dyDescent="0.3">
      <c r="A85" s="14" t="s">
        <v>133</v>
      </c>
      <c r="B85" s="15" t="s">
        <v>134</v>
      </c>
      <c r="C85" s="15" t="s">
        <v>135</v>
      </c>
      <c r="D85" s="15" t="s">
        <v>136</v>
      </c>
      <c r="E85" s="15" t="s">
        <v>137</v>
      </c>
      <c r="F85" s="48" t="s">
        <v>138</v>
      </c>
    </row>
    <row r="86" spans="1:8" x14ac:dyDescent="0.3">
      <c r="A86" s="14" t="s">
        <v>139</v>
      </c>
      <c r="B86" s="15" t="s">
        <v>140</v>
      </c>
      <c r="C86" s="15" t="s">
        <v>129</v>
      </c>
      <c r="D86" s="15" t="s">
        <v>141</v>
      </c>
      <c r="E86" s="15" t="s">
        <v>142</v>
      </c>
      <c r="F86" s="48" t="s">
        <v>143</v>
      </c>
    </row>
    <row r="87" spans="1:8" x14ac:dyDescent="0.3">
      <c r="A87" s="14" t="s">
        <v>144</v>
      </c>
      <c r="B87" s="15" t="s">
        <v>145</v>
      </c>
      <c r="C87" s="15" t="s">
        <v>129</v>
      </c>
      <c r="D87" s="15" t="s">
        <v>146</v>
      </c>
      <c r="E87" s="15" t="s">
        <v>147</v>
      </c>
      <c r="F87" s="48" t="s">
        <v>143</v>
      </c>
    </row>
    <row r="88" spans="1:8" x14ac:dyDescent="0.3">
      <c r="A88" s="14" t="s">
        <v>148</v>
      </c>
      <c r="B88" s="15" t="s">
        <v>149</v>
      </c>
      <c r="C88" s="15" t="s">
        <v>129</v>
      </c>
      <c r="D88" s="15" t="s">
        <v>150</v>
      </c>
      <c r="E88" s="15" t="s">
        <v>151</v>
      </c>
      <c r="F88" s="48" t="s">
        <v>143</v>
      </c>
    </row>
    <row r="89" spans="1:8" x14ac:dyDescent="0.3">
      <c r="A89" s="14" t="s">
        <v>152</v>
      </c>
      <c r="B89" s="15" t="s">
        <v>153</v>
      </c>
      <c r="C89" s="15" t="s">
        <v>129</v>
      </c>
      <c r="D89" s="15" t="s">
        <v>154</v>
      </c>
      <c r="E89" s="15" t="s">
        <v>155</v>
      </c>
      <c r="F89" s="48" t="s">
        <v>143</v>
      </c>
    </row>
    <row r="90" spans="1:8" ht="28.8" x14ac:dyDescent="0.3">
      <c r="A90" s="14" t="s">
        <v>156</v>
      </c>
      <c r="B90" s="15" t="s">
        <v>157</v>
      </c>
      <c r="C90" s="15" t="s">
        <v>129</v>
      </c>
      <c r="D90" s="15" t="s">
        <v>158</v>
      </c>
      <c r="E90" s="15" t="s">
        <v>159</v>
      </c>
      <c r="F90" s="48" t="s">
        <v>138</v>
      </c>
    </row>
    <row r="91" spans="1:8" x14ac:dyDescent="0.3">
      <c r="A91" s="14" t="s">
        <v>160</v>
      </c>
      <c r="B91" s="15" t="s">
        <v>161</v>
      </c>
      <c r="C91" s="15" t="s">
        <v>162</v>
      </c>
      <c r="D91" s="15" t="s">
        <v>159</v>
      </c>
      <c r="E91" s="15" t="s">
        <v>158</v>
      </c>
      <c r="F91" s="48" t="s">
        <v>163</v>
      </c>
    </row>
    <row r="92" spans="1:8" x14ac:dyDescent="0.3">
      <c r="A92" s="14" t="s">
        <v>164</v>
      </c>
      <c r="B92" s="15" t="s">
        <v>165</v>
      </c>
      <c r="C92" s="15" t="s">
        <v>166</v>
      </c>
      <c r="D92" s="15" t="s">
        <v>159</v>
      </c>
      <c r="E92" s="15" t="s">
        <v>167</v>
      </c>
      <c r="F92" s="48" t="s">
        <v>158</v>
      </c>
    </row>
    <row r="93" spans="1:8" x14ac:dyDescent="0.3">
      <c r="A93" s="14" t="s">
        <v>168</v>
      </c>
      <c r="B93" s="15" t="s">
        <v>169</v>
      </c>
      <c r="C93" s="15" t="s">
        <v>170</v>
      </c>
      <c r="D93" s="15" t="s">
        <v>171</v>
      </c>
      <c r="E93" s="15" t="s">
        <v>138</v>
      </c>
      <c r="F93" s="48" t="s">
        <v>163</v>
      </c>
    </row>
    <row r="94" spans="1:8" x14ac:dyDescent="0.3">
      <c r="A94" s="14" t="s">
        <v>172</v>
      </c>
      <c r="B94" s="15" t="s">
        <v>173</v>
      </c>
      <c r="C94" s="15" t="s">
        <v>174</v>
      </c>
      <c r="D94" s="15" t="s">
        <v>175</v>
      </c>
      <c r="E94" s="15" t="s">
        <v>138</v>
      </c>
      <c r="F94" s="48" t="s">
        <v>163</v>
      </c>
    </row>
    <row r="95" spans="1:8" ht="28.8" x14ac:dyDescent="0.3">
      <c r="A95" s="14" t="s">
        <v>176</v>
      </c>
      <c r="B95" s="15" t="s">
        <v>177</v>
      </c>
      <c r="C95" s="15" t="s">
        <v>178</v>
      </c>
      <c r="D95" s="15" t="s">
        <v>179</v>
      </c>
      <c r="E95" s="15" t="s">
        <v>141</v>
      </c>
      <c r="F95" s="48" t="s">
        <v>138</v>
      </c>
    </row>
    <row r="96" spans="1:8" x14ac:dyDescent="0.3">
      <c r="A96" s="14" t="s">
        <v>180</v>
      </c>
      <c r="B96" s="15" t="s">
        <v>181</v>
      </c>
      <c r="C96" s="15" t="s">
        <v>182</v>
      </c>
      <c r="D96" s="15" t="s">
        <v>183</v>
      </c>
      <c r="E96" s="15" t="s">
        <v>184</v>
      </c>
      <c r="F96" s="48" t="s">
        <v>163</v>
      </c>
    </row>
    <row r="97" spans="1:7" x14ac:dyDescent="0.3">
      <c r="A97" s="14" t="s">
        <v>185</v>
      </c>
      <c r="B97" s="15" t="s">
        <v>186</v>
      </c>
      <c r="C97" s="15" t="s">
        <v>187</v>
      </c>
      <c r="D97" s="15" t="s">
        <v>163</v>
      </c>
      <c r="E97" s="15" t="s">
        <v>163</v>
      </c>
      <c r="F97" s="48" t="s">
        <v>163</v>
      </c>
      <c r="G97" t="s">
        <v>163</v>
      </c>
    </row>
    <row r="98" spans="1:7" x14ac:dyDescent="0.3">
      <c r="A98" s="14"/>
      <c r="B98" s="15"/>
      <c r="C98" s="15"/>
      <c r="D98" s="15"/>
      <c r="E98" s="15"/>
      <c r="F98" s="48"/>
    </row>
    <row r="99" spans="1:7" x14ac:dyDescent="0.3">
      <c r="A99" s="12" t="s">
        <v>188</v>
      </c>
      <c r="B99" s="15"/>
      <c r="C99" s="15"/>
      <c r="D99" s="15"/>
      <c r="E99" s="15"/>
      <c r="F99" s="48"/>
    </row>
    <row r="100" spans="1:7" x14ac:dyDescent="0.3">
      <c r="A100" s="14" t="s">
        <v>189</v>
      </c>
      <c r="B100" s="15"/>
      <c r="C100" s="15"/>
      <c r="D100" s="15"/>
      <c r="E100" s="15"/>
      <c r="F100" s="48"/>
    </row>
    <row r="101" spans="1:7" x14ac:dyDescent="0.3">
      <c r="A101" s="14" t="s">
        <v>190</v>
      </c>
      <c r="B101" s="15"/>
      <c r="C101" s="15"/>
      <c r="D101" s="15"/>
      <c r="E101" s="15"/>
      <c r="F101" s="48"/>
    </row>
    <row r="102" spans="1:7" x14ac:dyDescent="0.3">
      <c r="A102" s="14" t="s">
        <v>191</v>
      </c>
      <c r="B102" s="15"/>
      <c r="C102" s="15"/>
      <c r="D102" s="15"/>
      <c r="E102" s="15"/>
      <c r="F102" s="48" t="s">
        <v>163</v>
      </c>
    </row>
    <row r="103" spans="1:7" ht="15" thickBot="1" x14ac:dyDescent="0.35">
      <c r="A103" s="16" t="s">
        <v>192</v>
      </c>
      <c r="B103" s="17"/>
      <c r="C103" s="17"/>
      <c r="D103" s="17"/>
      <c r="E103" s="17"/>
      <c r="F103" s="49"/>
    </row>
  </sheetData>
  <mergeCells count="3">
    <mergeCell ref="G4:J4"/>
    <mergeCell ref="M4:P4"/>
    <mergeCell ref="G5:J5"/>
  </mergeCells>
  <phoneticPr fontId="10" type="noConversion"/>
  <dataValidations count="2">
    <dataValidation type="list" allowBlank="1" showInputMessage="1" showErrorMessage="1" sqref="K6:K10" xr:uid="{00000000-0002-0000-0100-000001000000}">
      <formula1>$A$100:$A$103</formula1>
    </dataValidation>
    <dataValidation type="list" allowBlank="1" showInputMessage="1" showErrorMessage="1" promptTitle="Tiltakskategori" prompt="Vennligst velg fra nedtrekkslisten" sqref="D6:D10" xr:uid="{00000000-0002-0000-0100-000002000000}">
      <formula1>$A$84:$A$97</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Z39"/>
  <sheetViews>
    <sheetView topLeftCell="O1" workbookViewId="0">
      <selection activeCell="X3" sqref="X3:Z10"/>
    </sheetView>
  </sheetViews>
  <sheetFormatPr defaultRowHeight="14.4" x14ac:dyDescent="0.3"/>
  <cols>
    <col min="1" max="2" width="17.6640625" customWidth="1"/>
    <col min="3" max="3" width="30" customWidth="1"/>
    <col min="4" max="4" width="51.88671875" customWidth="1"/>
    <col min="5" max="5" width="44" customWidth="1"/>
    <col min="6" max="6" width="24.5546875" customWidth="1"/>
    <col min="7" max="7" width="19.88671875" customWidth="1"/>
    <col min="9" max="9" width="14.88671875" customWidth="1"/>
  </cols>
  <sheetData>
    <row r="1" spans="1:26" x14ac:dyDescent="0.3">
      <c r="A1" s="2" t="s">
        <v>241</v>
      </c>
      <c r="B1" s="2"/>
      <c r="F1" s="1" t="s">
        <v>656</v>
      </c>
      <c r="G1" s="1"/>
      <c r="H1" s="1"/>
      <c r="I1" s="1" t="s">
        <v>657</v>
      </c>
      <c r="J1" s="1"/>
      <c r="K1" s="1"/>
      <c r="L1" s="1" t="s">
        <v>658</v>
      </c>
      <c r="O1" s="1" t="s">
        <v>659</v>
      </c>
      <c r="R1" s="1" t="s">
        <v>660</v>
      </c>
      <c r="U1" s="1" t="s">
        <v>665</v>
      </c>
      <c r="X1" s="1" t="s">
        <v>666</v>
      </c>
    </row>
    <row r="2" spans="1:26" x14ac:dyDescent="0.3">
      <c r="A2" s="1" t="s">
        <v>75</v>
      </c>
      <c r="B2" s="1"/>
      <c r="C2" s="1" t="s">
        <v>48</v>
      </c>
      <c r="D2" s="1" t="s">
        <v>49</v>
      </c>
      <c r="E2" s="1" t="s">
        <v>50</v>
      </c>
      <c r="F2" s="1" t="s">
        <v>195</v>
      </c>
      <c r="G2" s="1" t="s">
        <v>196</v>
      </c>
      <c r="H2" s="1" t="s">
        <v>197</v>
      </c>
      <c r="I2" s="1" t="s">
        <v>195</v>
      </c>
      <c r="J2" s="1" t="s">
        <v>196</v>
      </c>
      <c r="K2" s="1" t="s">
        <v>197</v>
      </c>
      <c r="L2" s="1" t="s">
        <v>195</v>
      </c>
      <c r="M2" s="1" t="s">
        <v>196</v>
      </c>
      <c r="N2" s="1" t="s">
        <v>197</v>
      </c>
      <c r="O2" s="1" t="s">
        <v>195</v>
      </c>
      <c r="P2" s="1" t="s">
        <v>196</v>
      </c>
      <c r="Q2" s="1" t="s">
        <v>197</v>
      </c>
      <c r="R2" s="1" t="s">
        <v>195</v>
      </c>
      <c r="S2" s="1" t="s">
        <v>196</v>
      </c>
      <c r="T2" s="1" t="s">
        <v>197</v>
      </c>
      <c r="U2" s="1" t="s">
        <v>195</v>
      </c>
      <c r="V2" s="1" t="s">
        <v>196</v>
      </c>
      <c r="W2" s="1" t="s">
        <v>197</v>
      </c>
      <c r="X2" s="1" t="s">
        <v>195</v>
      </c>
      <c r="Y2" s="1" t="s">
        <v>196</v>
      </c>
      <c r="Z2" s="1" t="s">
        <v>197</v>
      </c>
    </row>
    <row r="3" spans="1:26" x14ac:dyDescent="0.3">
      <c r="A3" s="1" t="s">
        <v>53</v>
      </c>
      <c r="B3" s="60" t="s">
        <v>268</v>
      </c>
      <c r="C3" s="60" t="s">
        <v>209</v>
      </c>
      <c r="D3" t="s">
        <v>218</v>
      </c>
      <c r="E3" t="s">
        <v>206</v>
      </c>
      <c r="F3" s="60" t="s">
        <v>661</v>
      </c>
      <c r="G3" t="s">
        <v>218</v>
      </c>
      <c r="H3" t="s">
        <v>206</v>
      </c>
      <c r="I3" t="s">
        <v>213</v>
      </c>
      <c r="L3" t="s">
        <v>213</v>
      </c>
      <c r="O3" t="s">
        <v>213</v>
      </c>
      <c r="R3" t="s">
        <v>662</v>
      </c>
      <c r="S3" t="s">
        <v>218</v>
      </c>
      <c r="T3" t="s">
        <v>234</v>
      </c>
      <c r="U3" t="s">
        <v>661</v>
      </c>
      <c r="V3" t="s">
        <v>218</v>
      </c>
      <c r="W3" t="s">
        <v>206</v>
      </c>
      <c r="X3" t="s">
        <v>661</v>
      </c>
      <c r="Y3" t="s">
        <v>218</v>
      </c>
      <c r="Z3" t="s">
        <v>206</v>
      </c>
    </row>
    <row r="4" spans="1:26" x14ac:dyDescent="0.3">
      <c r="A4" s="1" t="s">
        <v>54</v>
      </c>
      <c r="B4" s="60" t="s">
        <v>269</v>
      </c>
      <c r="C4" t="s">
        <v>209</v>
      </c>
      <c r="D4" t="s">
        <v>205</v>
      </c>
      <c r="E4" t="s">
        <v>206</v>
      </c>
      <c r="F4" t="s">
        <v>213</v>
      </c>
      <c r="I4" t="s">
        <v>213</v>
      </c>
      <c r="L4" t="s">
        <v>213</v>
      </c>
      <c r="O4" t="s">
        <v>213</v>
      </c>
      <c r="R4" t="s">
        <v>213</v>
      </c>
      <c r="U4" t="s">
        <v>213</v>
      </c>
      <c r="X4" t="s">
        <v>213</v>
      </c>
    </row>
    <row r="5" spans="1:26" x14ac:dyDescent="0.3">
      <c r="A5" s="1" t="s">
        <v>193</v>
      </c>
      <c r="B5" s="60" t="s">
        <v>288</v>
      </c>
      <c r="C5" t="s">
        <v>209</v>
      </c>
      <c r="D5" t="s">
        <v>218</v>
      </c>
      <c r="E5" t="s">
        <v>218</v>
      </c>
      <c r="F5" t="s">
        <v>213</v>
      </c>
      <c r="I5" t="s">
        <v>663</v>
      </c>
      <c r="J5" t="s">
        <v>218</v>
      </c>
      <c r="K5" t="s">
        <v>218</v>
      </c>
      <c r="L5" t="s">
        <v>213</v>
      </c>
      <c r="O5" t="s">
        <v>213</v>
      </c>
      <c r="R5" t="s">
        <v>213</v>
      </c>
      <c r="U5" t="s">
        <v>213</v>
      </c>
      <c r="X5" t="s">
        <v>663</v>
      </c>
      <c r="Y5" t="s">
        <v>218</v>
      </c>
      <c r="Z5" t="s">
        <v>218</v>
      </c>
    </row>
    <row r="6" spans="1:26" x14ac:dyDescent="0.3">
      <c r="A6" s="1" t="s">
        <v>194</v>
      </c>
      <c r="B6" s="60" t="s">
        <v>267</v>
      </c>
      <c r="C6" t="s">
        <v>209</v>
      </c>
      <c r="D6" t="s">
        <v>227</v>
      </c>
      <c r="E6" t="s">
        <v>206</v>
      </c>
      <c r="F6" t="s">
        <v>213</v>
      </c>
      <c r="I6" t="s">
        <v>213</v>
      </c>
      <c r="L6" t="s">
        <v>213</v>
      </c>
      <c r="O6" t="s">
        <v>213</v>
      </c>
      <c r="R6" t="s">
        <v>213</v>
      </c>
      <c r="U6" t="s">
        <v>213</v>
      </c>
      <c r="X6" t="s">
        <v>213</v>
      </c>
    </row>
    <row r="7" spans="1:26" x14ac:dyDescent="0.3">
      <c r="A7" s="1" t="s">
        <v>198</v>
      </c>
      <c r="B7" s="60" t="s">
        <v>289</v>
      </c>
      <c r="C7" t="s">
        <v>209</v>
      </c>
      <c r="D7" t="s">
        <v>208</v>
      </c>
      <c r="E7" t="s">
        <v>206</v>
      </c>
      <c r="F7" t="s">
        <v>213</v>
      </c>
      <c r="I7" t="s">
        <v>213</v>
      </c>
      <c r="L7" t="s">
        <v>663</v>
      </c>
      <c r="M7" t="s">
        <v>237</v>
      </c>
      <c r="N7" t="s">
        <v>206</v>
      </c>
      <c r="O7" t="s">
        <v>213</v>
      </c>
      <c r="R7" t="s">
        <v>213</v>
      </c>
      <c r="U7" t="s">
        <v>663</v>
      </c>
      <c r="V7" t="s">
        <v>237</v>
      </c>
      <c r="W7" t="s">
        <v>206</v>
      </c>
      <c r="X7" t="s">
        <v>663</v>
      </c>
      <c r="Y7" t="s">
        <v>237</v>
      </c>
      <c r="Z7" t="s">
        <v>206</v>
      </c>
    </row>
    <row r="8" spans="1:26" x14ac:dyDescent="0.3">
      <c r="A8" s="1" t="s">
        <v>199</v>
      </c>
      <c r="B8" s="60" t="s">
        <v>287</v>
      </c>
      <c r="C8" t="s">
        <v>219</v>
      </c>
      <c r="D8" t="s">
        <v>208</v>
      </c>
      <c r="E8" t="s">
        <v>218</v>
      </c>
      <c r="F8" t="s">
        <v>664</v>
      </c>
      <c r="I8" t="s">
        <v>664</v>
      </c>
      <c r="L8" t="s">
        <v>664</v>
      </c>
      <c r="O8" t="s">
        <v>664</v>
      </c>
      <c r="R8" t="s">
        <v>664</v>
      </c>
      <c r="U8" t="s">
        <v>213</v>
      </c>
      <c r="X8" t="s">
        <v>213</v>
      </c>
    </row>
    <row r="9" spans="1:26" x14ac:dyDescent="0.3">
      <c r="A9" s="1" t="s">
        <v>200</v>
      </c>
      <c r="B9" s="60" t="s">
        <v>294</v>
      </c>
      <c r="C9" t="s">
        <v>209</v>
      </c>
      <c r="D9" t="s">
        <v>218</v>
      </c>
      <c r="E9" t="s">
        <v>218</v>
      </c>
      <c r="F9" t="s">
        <v>213</v>
      </c>
      <c r="I9" t="s">
        <v>213</v>
      </c>
      <c r="L9" t="s">
        <v>213</v>
      </c>
      <c r="O9" t="s">
        <v>663</v>
      </c>
      <c r="P9" t="s">
        <v>218</v>
      </c>
      <c r="Q9" t="s">
        <v>218</v>
      </c>
      <c r="R9" t="s">
        <v>213</v>
      </c>
      <c r="U9" t="s">
        <v>213</v>
      </c>
      <c r="X9" t="s">
        <v>213</v>
      </c>
    </row>
    <row r="10" spans="1:26" x14ac:dyDescent="0.3">
      <c r="A10" s="1" t="s">
        <v>201</v>
      </c>
      <c r="B10" s="60" t="s">
        <v>342</v>
      </c>
      <c r="C10" t="s">
        <v>209</v>
      </c>
      <c r="D10" t="s">
        <v>218</v>
      </c>
      <c r="E10" t="s">
        <v>218</v>
      </c>
      <c r="F10" t="s">
        <v>213</v>
      </c>
      <c r="I10" t="s">
        <v>213</v>
      </c>
      <c r="L10" t="s">
        <v>213</v>
      </c>
      <c r="O10" t="s">
        <v>213</v>
      </c>
      <c r="R10" t="s">
        <v>213</v>
      </c>
      <c r="U10" t="s">
        <v>213</v>
      </c>
      <c r="X10" t="s">
        <v>213</v>
      </c>
    </row>
    <row r="12" spans="1:26" x14ac:dyDescent="0.3">
      <c r="A12" s="21" t="s">
        <v>224</v>
      </c>
      <c r="B12" s="21"/>
    </row>
    <row r="13" spans="1:26" x14ac:dyDescent="0.3">
      <c r="A13" s="22" t="s">
        <v>228</v>
      </c>
      <c r="B13" s="22"/>
    </row>
    <row r="14" spans="1:26" x14ac:dyDescent="0.3">
      <c r="A14" s="22" t="s">
        <v>213</v>
      </c>
      <c r="B14" s="22"/>
    </row>
    <row r="15" spans="1:26" x14ac:dyDescent="0.3">
      <c r="A15" s="22" t="s">
        <v>230</v>
      </c>
      <c r="B15" s="22"/>
    </row>
    <row r="19" spans="1:14" x14ac:dyDescent="0.3">
      <c r="A19" s="1" t="s">
        <v>222</v>
      </c>
      <c r="B19" s="1"/>
      <c r="C19" s="1" t="s">
        <v>223</v>
      </c>
      <c r="E19" s="1" t="s">
        <v>225</v>
      </c>
      <c r="F19" s="1" t="s">
        <v>226</v>
      </c>
      <c r="L19" t="s">
        <v>48</v>
      </c>
    </row>
    <row r="20" spans="1:14" x14ac:dyDescent="0.3">
      <c r="A20" s="6" t="s">
        <v>227</v>
      </c>
      <c r="B20" s="6"/>
      <c r="C20" s="6" t="s">
        <v>215</v>
      </c>
      <c r="E20" s="6" t="s">
        <v>227</v>
      </c>
      <c r="F20" s="6" t="s">
        <v>215</v>
      </c>
      <c r="L20" t="s">
        <v>240</v>
      </c>
    </row>
    <row r="21" spans="1:14" x14ac:dyDescent="0.3">
      <c r="A21" s="6" t="s">
        <v>205</v>
      </c>
      <c r="B21" s="6"/>
      <c r="C21" s="6" t="s">
        <v>206</v>
      </c>
      <c r="E21" s="6" t="s">
        <v>205</v>
      </c>
      <c r="F21" s="6" t="s">
        <v>206</v>
      </c>
      <c r="L21" t="s">
        <v>219</v>
      </c>
    </row>
    <row r="22" spans="1:14" x14ac:dyDescent="0.3">
      <c r="A22" s="6" t="s">
        <v>208</v>
      </c>
      <c r="B22" s="6"/>
      <c r="C22" s="6" t="s">
        <v>229</v>
      </c>
      <c r="E22" s="6" t="s">
        <v>231</v>
      </c>
      <c r="F22" s="6" t="s">
        <v>229</v>
      </c>
      <c r="L22" t="s">
        <v>209</v>
      </c>
    </row>
    <row r="23" spans="1:14" x14ac:dyDescent="0.3">
      <c r="A23" s="6" t="s">
        <v>232</v>
      </c>
      <c r="B23" s="6"/>
      <c r="C23" s="6" t="s">
        <v>218</v>
      </c>
      <c r="E23" s="6" t="s">
        <v>233</v>
      </c>
      <c r="F23" s="6" t="s">
        <v>212</v>
      </c>
      <c r="L23" t="s">
        <v>239</v>
      </c>
    </row>
    <row r="24" spans="1:14" x14ac:dyDescent="0.3">
      <c r="A24" s="6" t="s">
        <v>218</v>
      </c>
      <c r="B24" s="6"/>
      <c r="E24" s="6" t="s">
        <v>208</v>
      </c>
      <c r="F24" s="6" t="s">
        <v>234</v>
      </c>
    </row>
    <row r="25" spans="1:14" x14ac:dyDescent="0.3">
      <c r="E25" s="6" t="s">
        <v>235</v>
      </c>
      <c r="F25" s="6" t="s">
        <v>236</v>
      </c>
    </row>
    <row r="26" spans="1:14" x14ac:dyDescent="0.3">
      <c r="E26" s="6" t="s">
        <v>237</v>
      </c>
      <c r="F26" s="6" t="s">
        <v>218</v>
      </c>
    </row>
    <row r="27" spans="1:14" x14ac:dyDescent="0.3">
      <c r="E27" s="6" t="s">
        <v>238</v>
      </c>
    </row>
    <row r="28" spans="1:14" x14ac:dyDescent="0.3">
      <c r="E28" s="6" t="s">
        <v>218</v>
      </c>
    </row>
    <row r="29" spans="1:14" x14ac:dyDescent="0.3">
      <c r="A29" s="1" t="s">
        <v>217</v>
      </c>
      <c r="B29" s="1"/>
    </row>
    <row r="30" spans="1:14" ht="18" x14ac:dyDescent="0.35">
      <c r="F30" s="18" t="s">
        <v>90</v>
      </c>
      <c r="I30" s="18" t="s">
        <v>91</v>
      </c>
      <c r="L30" s="18" t="s">
        <v>202</v>
      </c>
    </row>
    <row r="31" spans="1:14" x14ac:dyDescent="0.3">
      <c r="C31" s="1" t="s">
        <v>48</v>
      </c>
      <c r="D31" s="1" t="s">
        <v>49</v>
      </c>
      <c r="E31" s="1" t="s">
        <v>50</v>
      </c>
      <c r="F31" s="1" t="s">
        <v>195</v>
      </c>
      <c r="G31" s="1" t="s">
        <v>196</v>
      </c>
      <c r="H31" s="1" t="s">
        <v>197</v>
      </c>
      <c r="I31" s="1" t="s">
        <v>195</v>
      </c>
      <c r="J31" s="1" t="s">
        <v>196</v>
      </c>
      <c r="K31" s="1" t="s">
        <v>197</v>
      </c>
      <c r="L31" s="1" t="s">
        <v>203</v>
      </c>
      <c r="M31" s="1" t="s">
        <v>196</v>
      </c>
      <c r="N31" s="1" t="s">
        <v>197</v>
      </c>
    </row>
    <row r="32" spans="1:14" x14ac:dyDescent="0.3">
      <c r="A32" s="1" t="s">
        <v>53</v>
      </c>
      <c r="B32" s="1"/>
      <c r="C32" s="6" t="s">
        <v>204</v>
      </c>
      <c r="D32" s="6" t="s">
        <v>205</v>
      </c>
      <c r="E32" s="6" t="s">
        <v>206</v>
      </c>
      <c r="F32" s="19" t="s">
        <v>207</v>
      </c>
      <c r="I32" s="19" t="s">
        <v>207</v>
      </c>
      <c r="L32" s="19" t="s">
        <v>207</v>
      </c>
    </row>
    <row r="33" spans="1:14" x14ac:dyDescent="0.3">
      <c r="A33" s="1" t="s">
        <v>54</v>
      </c>
      <c r="B33" s="1"/>
      <c r="C33" s="6" t="s">
        <v>204</v>
      </c>
      <c r="D33" s="6" t="s">
        <v>208</v>
      </c>
      <c r="E33" s="6" t="s">
        <v>206</v>
      </c>
      <c r="F33" s="19" t="s">
        <v>207</v>
      </c>
      <c r="I33" s="19" t="s">
        <v>207</v>
      </c>
      <c r="L33" s="19" t="s">
        <v>207</v>
      </c>
    </row>
    <row r="34" spans="1:14" x14ac:dyDescent="0.3">
      <c r="A34" s="1" t="s">
        <v>193</v>
      </c>
      <c r="B34" s="1"/>
      <c r="C34" s="6" t="s">
        <v>209</v>
      </c>
      <c r="D34" s="6" t="s">
        <v>208</v>
      </c>
      <c r="E34" s="6" t="s">
        <v>206</v>
      </c>
      <c r="F34" s="6" t="s">
        <v>210</v>
      </c>
      <c r="G34" s="20" t="s">
        <v>211</v>
      </c>
      <c r="H34" s="20" t="s">
        <v>212</v>
      </c>
      <c r="I34" s="6" t="s">
        <v>213</v>
      </c>
      <c r="J34" s="6" t="s">
        <v>208</v>
      </c>
      <c r="K34" s="6" t="s">
        <v>206</v>
      </c>
      <c r="L34" s="6" t="s">
        <v>210</v>
      </c>
      <c r="M34" s="20" t="s">
        <v>211</v>
      </c>
      <c r="N34" s="20" t="s">
        <v>212</v>
      </c>
    </row>
    <row r="35" spans="1:14" x14ac:dyDescent="0.3">
      <c r="A35" s="1" t="s">
        <v>194</v>
      </c>
      <c r="B35" s="1"/>
      <c r="C35" s="6" t="s">
        <v>209</v>
      </c>
      <c r="D35" s="6" t="s">
        <v>208</v>
      </c>
      <c r="E35" s="6" t="s">
        <v>206</v>
      </c>
      <c r="F35" s="6" t="s">
        <v>210</v>
      </c>
      <c r="G35" s="20" t="s">
        <v>211</v>
      </c>
      <c r="H35" s="20" t="s">
        <v>212</v>
      </c>
      <c r="I35" s="6" t="s">
        <v>213</v>
      </c>
      <c r="J35" s="6" t="s">
        <v>208</v>
      </c>
      <c r="K35" s="6" t="s">
        <v>206</v>
      </c>
      <c r="L35" s="6" t="s">
        <v>210</v>
      </c>
      <c r="M35" s="20" t="s">
        <v>211</v>
      </c>
      <c r="N35" s="20" t="s">
        <v>212</v>
      </c>
    </row>
    <row r="36" spans="1:14" x14ac:dyDescent="0.3">
      <c r="A36" s="1" t="s">
        <v>198</v>
      </c>
      <c r="B36" s="1"/>
      <c r="C36" s="6" t="s">
        <v>209</v>
      </c>
      <c r="D36" s="6" t="s">
        <v>208</v>
      </c>
      <c r="E36" s="6" t="s">
        <v>206</v>
      </c>
      <c r="F36" s="6" t="s">
        <v>213</v>
      </c>
      <c r="G36" s="6" t="s">
        <v>208</v>
      </c>
      <c r="H36" s="6" t="s">
        <v>206</v>
      </c>
      <c r="I36" s="6" t="s">
        <v>213</v>
      </c>
      <c r="J36" s="6" t="s">
        <v>208</v>
      </c>
      <c r="K36" s="6" t="s">
        <v>206</v>
      </c>
      <c r="L36" s="6" t="s">
        <v>213</v>
      </c>
      <c r="M36" s="6" t="s">
        <v>208</v>
      </c>
      <c r="N36" s="6" t="s">
        <v>206</v>
      </c>
    </row>
    <row r="37" spans="1:14" x14ac:dyDescent="0.3">
      <c r="A37" s="1" t="s">
        <v>199</v>
      </c>
      <c r="B37" s="1"/>
      <c r="C37" s="6" t="s">
        <v>214</v>
      </c>
      <c r="D37" s="6" t="s">
        <v>205</v>
      </c>
      <c r="E37" s="6" t="s">
        <v>215</v>
      </c>
      <c r="F37" s="6" t="s">
        <v>213</v>
      </c>
      <c r="G37" s="6" t="s">
        <v>205</v>
      </c>
      <c r="H37" s="6" t="s">
        <v>215</v>
      </c>
      <c r="I37" s="6" t="s">
        <v>216</v>
      </c>
      <c r="J37" s="20" t="s">
        <v>208</v>
      </c>
      <c r="K37" s="6" t="s">
        <v>215</v>
      </c>
      <c r="L37" s="6" t="s">
        <v>216</v>
      </c>
      <c r="M37" s="20" t="s">
        <v>208</v>
      </c>
      <c r="N37" s="6" t="s">
        <v>215</v>
      </c>
    </row>
    <row r="38" spans="1:14" x14ac:dyDescent="0.3">
      <c r="A38" s="1" t="s">
        <v>200</v>
      </c>
      <c r="B38" s="1"/>
      <c r="C38" s="6" t="s">
        <v>209</v>
      </c>
      <c r="D38" s="6" t="s">
        <v>208</v>
      </c>
      <c r="E38" s="6" t="s">
        <v>206</v>
      </c>
      <c r="F38" s="6" t="s">
        <v>213</v>
      </c>
      <c r="G38" s="6" t="s">
        <v>208</v>
      </c>
      <c r="H38" s="6" t="s">
        <v>206</v>
      </c>
      <c r="I38" s="6" t="s">
        <v>213</v>
      </c>
      <c r="J38" s="6" t="s">
        <v>208</v>
      </c>
      <c r="K38" s="6" t="s">
        <v>206</v>
      </c>
      <c r="L38" s="6" t="s">
        <v>213</v>
      </c>
      <c r="M38" s="6" t="s">
        <v>208</v>
      </c>
      <c r="N38" s="6" t="s">
        <v>206</v>
      </c>
    </row>
    <row r="39" spans="1:14" x14ac:dyDescent="0.3">
      <c r="A39" s="1" t="s">
        <v>201</v>
      </c>
      <c r="B39" s="1"/>
      <c r="C39" s="6" t="s">
        <v>209</v>
      </c>
      <c r="D39" s="6" t="s">
        <v>208</v>
      </c>
      <c r="E39" s="6" t="s">
        <v>206</v>
      </c>
      <c r="F39" s="6" t="s">
        <v>213</v>
      </c>
      <c r="G39" s="6" t="s">
        <v>208</v>
      </c>
      <c r="H39" s="6" t="s">
        <v>206</v>
      </c>
      <c r="I39" s="6" t="s">
        <v>213</v>
      </c>
      <c r="J39" s="6" t="s">
        <v>208</v>
      </c>
      <c r="K39" s="6" t="s">
        <v>206</v>
      </c>
      <c r="L39" s="6" t="s">
        <v>213</v>
      </c>
      <c r="M39" s="6" t="s">
        <v>208</v>
      </c>
      <c r="N39" s="6" t="s">
        <v>206</v>
      </c>
    </row>
  </sheetData>
  <phoneticPr fontId="10" type="noConversion"/>
  <dataValidations count="2">
    <dataValidation type="list" allowBlank="1" showInputMessage="1" showErrorMessage="1" sqref="G3:G10 J3:J10 M3:M10 V3:V10 S3:S10 P3:P10 Y3:Y10" xr:uid="{7431C13D-0799-4E77-8774-7A8C248DE033}">
      <formula1>$E$20:$E$28</formula1>
    </dataValidation>
    <dataValidation type="list" allowBlank="1" showInputMessage="1" showErrorMessage="1" sqref="H3:H10 K3:K10 N3:N10 W3:W10 T3:T10 Q3:Q10 Z3:Z10" xr:uid="{EE9310C7-4EED-4D6D-A82D-74CBB2336489}">
      <formula1>$F$20:$F$26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3"/>
  <sheetViews>
    <sheetView topLeftCell="A4" workbookViewId="0">
      <selection activeCell="O30" sqref="O30"/>
    </sheetView>
  </sheetViews>
  <sheetFormatPr defaultRowHeight="14.4" x14ac:dyDescent="0.3"/>
  <cols>
    <col min="1" max="1" width="19" customWidth="1"/>
    <col min="2" max="2" width="11" customWidth="1"/>
    <col min="9" max="9" width="16.33203125" customWidth="1"/>
    <col min="10" max="10" width="19.5546875" customWidth="1"/>
  </cols>
  <sheetData>
    <row r="1" spans="1:10" x14ac:dyDescent="0.3">
      <c r="A1" s="1" t="s">
        <v>410</v>
      </c>
    </row>
    <row r="2" spans="1:10" x14ac:dyDescent="0.3">
      <c r="A2" t="s">
        <v>411</v>
      </c>
    </row>
    <row r="3" spans="1:10" x14ac:dyDescent="0.3">
      <c r="A3" t="s">
        <v>412</v>
      </c>
    </row>
    <row r="4" spans="1:10" x14ac:dyDescent="0.3">
      <c r="A4" t="s">
        <v>413</v>
      </c>
    </row>
    <row r="5" spans="1:10" ht="15" thickBot="1" x14ac:dyDescent="0.35"/>
    <row r="6" spans="1:10" ht="15.75" customHeight="1" thickBot="1" x14ac:dyDescent="0.35">
      <c r="A6" s="66"/>
      <c r="B6" s="133" t="s">
        <v>414</v>
      </c>
      <c r="C6" s="134"/>
      <c r="D6" s="134"/>
      <c r="E6" s="135"/>
      <c r="F6" s="136" t="s">
        <v>415</v>
      </c>
      <c r="G6" s="135"/>
      <c r="H6" s="137" t="s">
        <v>416</v>
      </c>
      <c r="I6" s="130" t="s">
        <v>417</v>
      </c>
      <c r="J6" s="130" t="s">
        <v>418</v>
      </c>
    </row>
    <row r="7" spans="1:10" x14ac:dyDescent="0.3">
      <c r="A7" s="124" t="s">
        <v>419</v>
      </c>
      <c r="B7" s="126" t="s">
        <v>420</v>
      </c>
      <c r="C7" s="128" t="s">
        <v>421</v>
      </c>
      <c r="D7" s="128" t="s">
        <v>422</v>
      </c>
      <c r="E7" s="67" t="s">
        <v>423</v>
      </c>
      <c r="F7" s="126" t="s">
        <v>424</v>
      </c>
      <c r="G7" s="137" t="s">
        <v>425</v>
      </c>
      <c r="H7" s="138"/>
      <c r="I7" s="131"/>
      <c r="J7" s="131"/>
    </row>
    <row r="8" spans="1:10" ht="29.4" thickBot="1" x14ac:dyDescent="0.35">
      <c r="A8" s="125"/>
      <c r="B8" s="127"/>
      <c r="C8" s="129"/>
      <c r="D8" s="129"/>
      <c r="E8" s="68" t="s">
        <v>426</v>
      </c>
      <c r="F8" s="127"/>
      <c r="G8" s="140"/>
      <c r="H8" s="139"/>
      <c r="I8" s="132"/>
      <c r="J8" s="132"/>
    </row>
    <row r="9" spans="1:10" ht="15" customHeight="1" x14ac:dyDescent="0.3">
      <c r="A9" s="69" t="s">
        <v>427</v>
      </c>
      <c r="B9" s="70">
        <v>73</v>
      </c>
      <c r="C9" s="70">
        <v>75</v>
      </c>
      <c r="D9" s="70">
        <v>45</v>
      </c>
      <c r="E9" s="70">
        <f>SUM(B9:D9)</f>
        <v>193</v>
      </c>
      <c r="F9" s="71">
        <v>53</v>
      </c>
      <c r="G9" s="72">
        <v>366</v>
      </c>
      <c r="H9" s="72">
        <f t="shared" ref="H9:H19" si="0">SUM(E9:G9)</f>
        <v>612</v>
      </c>
      <c r="I9" s="72">
        <v>114</v>
      </c>
      <c r="J9" s="72">
        <v>23</v>
      </c>
    </row>
    <row r="10" spans="1:10" x14ac:dyDescent="0.3">
      <c r="A10" s="73" t="s">
        <v>428</v>
      </c>
      <c r="B10" s="74">
        <v>1</v>
      </c>
      <c r="C10">
        <v>4</v>
      </c>
      <c r="D10">
        <v>1</v>
      </c>
      <c r="E10" s="70">
        <f t="shared" ref="E10:E19" si="1">SUM(B10:D10)</f>
        <v>6</v>
      </c>
      <c r="F10" s="75"/>
      <c r="G10" s="72">
        <v>16</v>
      </c>
      <c r="H10" s="72">
        <f t="shared" si="0"/>
        <v>22</v>
      </c>
      <c r="I10" s="76">
        <v>7</v>
      </c>
      <c r="J10" s="76">
        <v>0</v>
      </c>
    </row>
    <row r="11" spans="1:10" x14ac:dyDescent="0.3">
      <c r="A11" s="77" t="s">
        <v>429</v>
      </c>
      <c r="B11" s="70"/>
      <c r="C11" s="70"/>
      <c r="D11" s="70"/>
      <c r="E11" s="70">
        <f t="shared" si="1"/>
        <v>0</v>
      </c>
      <c r="F11" s="75"/>
      <c r="G11" s="72"/>
      <c r="H11" s="72">
        <f t="shared" si="0"/>
        <v>0</v>
      </c>
      <c r="I11" s="76">
        <v>0</v>
      </c>
      <c r="J11" s="76">
        <v>0</v>
      </c>
    </row>
    <row r="12" spans="1:10" ht="15" customHeight="1" x14ac:dyDescent="0.3">
      <c r="A12" s="77" t="s">
        <v>430</v>
      </c>
      <c r="B12" s="74">
        <v>53</v>
      </c>
      <c r="C12">
        <v>84</v>
      </c>
      <c r="D12">
        <v>54</v>
      </c>
      <c r="E12" s="70">
        <f t="shared" si="1"/>
        <v>191</v>
      </c>
      <c r="F12" s="75">
        <v>88</v>
      </c>
      <c r="G12" s="76">
        <v>144</v>
      </c>
      <c r="H12" s="72">
        <f t="shared" si="0"/>
        <v>423</v>
      </c>
      <c r="I12" s="76">
        <v>49</v>
      </c>
      <c r="J12" s="76">
        <v>30</v>
      </c>
    </row>
    <row r="13" spans="1:10" x14ac:dyDescent="0.3">
      <c r="A13" s="77" t="s">
        <v>431</v>
      </c>
      <c r="B13" s="74">
        <v>63</v>
      </c>
      <c r="C13">
        <v>114</v>
      </c>
      <c r="D13">
        <v>61</v>
      </c>
      <c r="E13" s="70">
        <f t="shared" si="1"/>
        <v>238</v>
      </c>
      <c r="F13" s="75">
        <v>22</v>
      </c>
      <c r="G13" s="72">
        <v>363</v>
      </c>
      <c r="H13" s="72">
        <f t="shared" si="0"/>
        <v>623</v>
      </c>
      <c r="I13" s="76">
        <v>53</v>
      </c>
      <c r="J13" s="76">
        <v>14</v>
      </c>
    </row>
    <row r="14" spans="1:10" x14ac:dyDescent="0.3">
      <c r="A14" s="73" t="s">
        <v>432</v>
      </c>
      <c r="B14" s="74">
        <v>8</v>
      </c>
      <c r="C14">
        <v>13</v>
      </c>
      <c r="D14">
        <v>14</v>
      </c>
      <c r="E14" s="70">
        <f t="shared" si="1"/>
        <v>35</v>
      </c>
      <c r="F14" s="71">
        <v>12</v>
      </c>
      <c r="G14" s="72">
        <v>161</v>
      </c>
      <c r="H14" s="72">
        <f t="shared" si="0"/>
        <v>208</v>
      </c>
      <c r="I14" s="76">
        <v>16</v>
      </c>
      <c r="J14" s="76">
        <v>12</v>
      </c>
    </row>
    <row r="15" spans="1:10" ht="15" customHeight="1" x14ac:dyDescent="0.3">
      <c r="A15" s="73" t="s">
        <v>433</v>
      </c>
      <c r="B15" s="74">
        <v>5</v>
      </c>
      <c r="C15">
        <v>22</v>
      </c>
      <c r="D15">
        <v>22</v>
      </c>
      <c r="E15" s="70">
        <f t="shared" si="1"/>
        <v>49</v>
      </c>
      <c r="F15" s="75">
        <v>21</v>
      </c>
      <c r="G15" s="76">
        <v>202</v>
      </c>
      <c r="H15" s="72">
        <f t="shared" si="0"/>
        <v>272</v>
      </c>
      <c r="I15" s="76">
        <v>2</v>
      </c>
      <c r="J15" s="76">
        <v>28</v>
      </c>
    </row>
    <row r="16" spans="1:10" x14ac:dyDescent="0.3">
      <c r="A16" s="73" t="s">
        <v>434</v>
      </c>
      <c r="B16" s="74">
        <v>13</v>
      </c>
      <c r="C16">
        <v>55</v>
      </c>
      <c r="D16">
        <v>43</v>
      </c>
      <c r="E16" s="70">
        <f t="shared" si="1"/>
        <v>111</v>
      </c>
      <c r="F16" s="75">
        <v>30</v>
      </c>
      <c r="G16" s="76">
        <v>1329</v>
      </c>
      <c r="H16" s="72">
        <f t="shared" si="0"/>
        <v>1470</v>
      </c>
      <c r="I16" s="76">
        <v>514</v>
      </c>
      <c r="J16" s="76">
        <v>60</v>
      </c>
    </row>
    <row r="17" spans="1:10" x14ac:dyDescent="0.3">
      <c r="A17" s="73" t="s">
        <v>435</v>
      </c>
      <c r="B17" s="70">
        <v>40</v>
      </c>
      <c r="C17" s="70">
        <v>87</v>
      </c>
      <c r="D17">
        <v>96</v>
      </c>
      <c r="E17" s="70">
        <f t="shared" si="1"/>
        <v>223</v>
      </c>
      <c r="F17" s="71">
        <v>251</v>
      </c>
      <c r="G17" s="72">
        <v>972</v>
      </c>
      <c r="H17" s="72">
        <f t="shared" si="0"/>
        <v>1446</v>
      </c>
      <c r="I17" s="76">
        <v>406</v>
      </c>
      <c r="J17" s="76">
        <v>309</v>
      </c>
    </row>
    <row r="18" spans="1:10" ht="15" customHeight="1" x14ac:dyDescent="0.3">
      <c r="A18" s="73" t="s">
        <v>436</v>
      </c>
      <c r="B18" s="70">
        <v>60</v>
      </c>
      <c r="C18" s="70">
        <v>111</v>
      </c>
      <c r="D18" s="70">
        <v>73</v>
      </c>
      <c r="E18" s="70">
        <f t="shared" si="1"/>
        <v>244</v>
      </c>
      <c r="F18" s="75">
        <v>135</v>
      </c>
      <c r="G18" s="72">
        <v>1169</v>
      </c>
      <c r="H18" s="72">
        <f t="shared" si="0"/>
        <v>1548</v>
      </c>
      <c r="I18" s="72">
        <v>322</v>
      </c>
      <c r="J18" s="72">
        <v>113</v>
      </c>
    </row>
    <row r="19" spans="1:10" ht="15" thickBot="1" x14ac:dyDescent="0.35">
      <c r="A19" s="78" t="s">
        <v>437</v>
      </c>
      <c r="B19" s="74">
        <v>17</v>
      </c>
      <c r="C19">
        <v>49</v>
      </c>
      <c r="D19">
        <v>36</v>
      </c>
      <c r="E19" s="70">
        <f t="shared" si="1"/>
        <v>102</v>
      </c>
      <c r="F19" s="75">
        <v>26</v>
      </c>
      <c r="G19" s="76">
        <v>515</v>
      </c>
      <c r="H19" s="72">
        <f t="shared" si="0"/>
        <v>643</v>
      </c>
      <c r="I19" s="76">
        <v>49</v>
      </c>
      <c r="J19" s="76">
        <v>36</v>
      </c>
    </row>
    <row r="20" spans="1:10" ht="15" thickBot="1" x14ac:dyDescent="0.35">
      <c r="A20" s="79" t="s">
        <v>423</v>
      </c>
      <c r="B20" s="80">
        <f t="shared" ref="B20:J20" si="2">SUM(B9:B19)</f>
        <v>333</v>
      </c>
      <c r="C20" s="80">
        <f t="shared" si="2"/>
        <v>614</v>
      </c>
      <c r="D20" s="80">
        <f t="shared" si="2"/>
        <v>445</v>
      </c>
      <c r="E20" s="80">
        <f t="shared" si="2"/>
        <v>1392</v>
      </c>
      <c r="F20" s="81">
        <f t="shared" si="2"/>
        <v>638</v>
      </c>
      <c r="G20" s="82">
        <f t="shared" si="2"/>
        <v>5237</v>
      </c>
      <c r="H20" s="82">
        <f t="shared" si="2"/>
        <v>7267</v>
      </c>
      <c r="I20" s="82">
        <f t="shared" si="2"/>
        <v>1532</v>
      </c>
      <c r="J20" s="82">
        <f t="shared" si="2"/>
        <v>625</v>
      </c>
    </row>
    <row r="21" spans="1:10" x14ac:dyDescent="0.3">
      <c r="A21" s="83"/>
      <c r="B21" s="84"/>
      <c r="C21" s="84"/>
      <c r="D21" s="84"/>
      <c r="E21" s="84"/>
      <c r="F21" s="84"/>
      <c r="G21" s="84"/>
      <c r="H21" s="84"/>
      <c r="I21" s="84"/>
    </row>
    <row r="22" spans="1:10" x14ac:dyDescent="0.3">
      <c r="A22" s="1" t="s">
        <v>438</v>
      </c>
    </row>
    <row r="23" spans="1:10" x14ac:dyDescent="0.3">
      <c r="A23" t="s">
        <v>411</v>
      </c>
    </row>
    <row r="24" spans="1:10" x14ac:dyDescent="0.3">
      <c r="A24" t="s">
        <v>412</v>
      </c>
    </row>
    <row r="25" spans="1:10" ht="15" thickBot="1" x14ac:dyDescent="0.35">
      <c r="A25" t="s">
        <v>413</v>
      </c>
    </row>
    <row r="26" spans="1:10" ht="15" thickBot="1" x14ac:dyDescent="0.35">
      <c r="A26" s="66"/>
      <c r="B26" s="133" t="s">
        <v>414</v>
      </c>
      <c r="C26" s="134"/>
      <c r="D26" s="134"/>
      <c r="E26" s="135"/>
      <c r="F26" s="136" t="s">
        <v>415</v>
      </c>
      <c r="G26" s="135"/>
      <c r="H26" s="137" t="s">
        <v>439</v>
      </c>
      <c r="I26" s="130" t="s">
        <v>440</v>
      </c>
      <c r="J26" s="130" t="s">
        <v>441</v>
      </c>
    </row>
    <row r="27" spans="1:10" x14ac:dyDescent="0.3">
      <c r="A27" s="124" t="s">
        <v>419</v>
      </c>
      <c r="B27" s="126" t="s">
        <v>420</v>
      </c>
      <c r="C27" s="128" t="s">
        <v>421</v>
      </c>
      <c r="D27" s="128" t="s">
        <v>422</v>
      </c>
      <c r="E27" s="67" t="s">
        <v>423</v>
      </c>
      <c r="F27" s="126" t="s">
        <v>424</v>
      </c>
      <c r="G27" s="137" t="s">
        <v>425</v>
      </c>
      <c r="H27" s="138"/>
      <c r="I27" s="131"/>
      <c r="J27" s="131"/>
    </row>
    <row r="28" spans="1:10" ht="29.4" thickBot="1" x14ac:dyDescent="0.35">
      <c r="A28" s="125"/>
      <c r="B28" s="127"/>
      <c r="C28" s="129"/>
      <c r="D28" s="129"/>
      <c r="E28" s="68" t="s">
        <v>426</v>
      </c>
      <c r="F28" s="127"/>
      <c r="G28" s="140"/>
      <c r="H28" s="139"/>
      <c r="I28" s="132"/>
      <c r="J28" s="132"/>
    </row>
    <row r="29" spans="1:10" x14ac:dyDescent="0.3">
      <c r="A29" s="69" t="s">
        <v>427</v>
      </c>
      <c r="B29" s="85">
        <v>7049.3974379999963</v>
      </c>
      <c r="C29" s="85">
        <v>2018.3001320000003</v>
      </c>
      <c r="D29" s="85">
        <v>382.26645200000002</v>
      </c>
      <c r="E29" s="86">
        <f>SUM(B29:D29)</f>
        <v>9449.9640219999965</v>
      </c>
      <c r="F29" s="87">
        <v>129.09139699999997</v>
      </c>
      <c r="G29" s="88">
        <v>2097.0157399999989</v>
      </c>
      <c r="H29" s="89">
        <f>SUM(E29:G29)</f>
        <v>11676.071158999996</v>
      </c>
      <c r="I29" s="89">
        <v>785.3070290000004</v>
      </c>
      <c r="J29" s="89">
        <v>44.900861000000006</v>
      </c>
    </row>
    <row r="30" spans="1:10" x14ac:dyDescent="0.3">
      <c r="A30" s="73" t="s">
        <v>428</v>
      </c>
      <c r="B30" s="90">
        <v>2.6789239999999999</v>
      </c>
      <c r="C30" s="85">
        <v>21.307748</v>
      </c>
      <c r="D30" s="85">
        <v>13.928989</v>
      </c>
      <c r="E30" s="86">
        <f t="shared" ref="E30:E39" si="3">SUM(B30:D30)</f>
        <v>37.915661</v>
      </c>
      <c r="F30" s="91"/>
      <c r="G30" s="89">
        <v>23.078776999999999</v>
      </c>
      <c r="H30" s="89">
        <f t="shared" ref="H30:H39" si="4">SUM(E30:G30)</f>
        <v>60.994438000000002</v>
      </c>
      <c r="I30" s="92">
        <v>3.4887920000000006</v>
      </c>
      <c r="J30" s="92">
        <v>0</v>
      </c>
    </row>
    <row r="31" spans="1:10" x14ac:dyDescent="0.3">
      <c r="A31" s="77" t="s">
        <v>429</v>
      </c>
      <c r="B31" s="86"/>
      <c r="C31" s="86"/>
      <c r="D31" s="85"/>
      <c r="E31" s="86">
        <f t="shared" si="3"/>
        <v>0</v>
      </c>
      <c r="F31" s="91"/>
      <c r="G31" s="93"/>
      <c r="H31" s="89">
        <f t="shared" si="4"/>
        <v>0</v>
      </c>
      <c r="I31" s="92">
        <v>0</v>
      </c>
      <c r="J31" s="92">
        <v>0</v>
      </c>
    </row>
    <row r="32" spans="1:10" x14ac:dyDescent="0.3">
      <c r="A32" s="77" t="s">
        <v>430</v>
      </c>
      <c r="B32" s="90">
        <v>1897.2248910000001</v>
      </c>
      <c r="C32" s="85">
        <v>1924.8083950000005</v>
      </c>
      <c r="D32" s="85">
        <v>567.31597799999997</v>
      </c>
      <c r="E32" s="86">
        <f t="shared" si="3"/>
        <v>4389.3492640000004</v>
      </c>
      <c r="F32" s="91">
        <v>144.89523400000002</v>
      </c>
      <c r="G32" s="92">
        <v>298.72077299999989</v>
      </c>
      <c r="H32" s="89">
        <f t="shared" si="4"/>
        <v>4832.965271</v>
      </c>
      <c r="I32" s="92">
        <v>143.14210799999998</v>
      </c>
      <c r="J32" s="92">
        <v>46.461224999999999</v>
      </c>
    </row>
    <row r="33" spans="1:10" x14ac:dyDescent="0.3">
      <c r="A33" s="77" t="s">
        <v>431</v>
      </c>
      <c r="B33" s="90">
        <v>1153.8680730000001</v>
      </c>
      <c r="C33" s="85">
        <v>1381.7393029999998</v>
      </c>
      <c r="D33" s="85">
        <v>293.01858299999998</v>
      </c>
      <c r="E33" s="86">
        <f t="shared" si="3"/>
        <v>2828.625959</v>
      </c>
      <c r="F33" s="91">
        <v>62.220866999999991</v>
      </c>
      <c r="G33" s="93">
        <v>1292.6508499999991</v>
      </c>
      <c r="H33" s="89">
        <f t="shared" si="4"/>
        <v>4183.497675999999</v>
      </c>
      <c r="I33" s="92">
        <v>95.220052000000052</v>
      </c>
      <c r="J33" s="92">
        <v>7.2461010000000003</v>
      </c>
    </row>
    <row r="34" spans="1:10" x14ac:dyDescent="0.3">
      <c r="A34" s="73" t="s">
        <v>432</v>
      </c>
      <c r="B34" s="90">
        <v>418.83408800000001</v>
      </c>
      <c r="C34" s="85">
        <v>212.37078499999998</v>
      </c>
      <c r="D34" s="85">
        <v>238.06222399999999</v>
      </c>
      <c r="E34" s="86">
        <f t="shared" si="3"/>
        <v>869.26709700000004</v>
      </c>
      <c r="F34" s="94">
        <v>9.5768330000000006</v>
      </c>
      <c r="G34" s="89">
        <v>461.74458200000015</v>
      </c>
      <c r="H34" s="89">
        <f t="shared" si="4"/>
        <v>1340.5885120000003</v>
      </c>
      <c r="I34" s="92">
        <v>143.15076000000002</v>
      </c>
      <c r="J34" s="92">
        <v>6.6659199999999998</v>
      </c>
    </row>
    <row r="35" spans="1:10" x14ac:dyDescent="0.3">
      <c r="A35" s="73" t="s">
        <v>433</v>
      </c>
      <c r="B35" s="85">
        <v>233.21627100000001</v>
      </c>
      <c r="C35" s="85">
        <v>634.37086899999997</v>
      </c>
      <c r="D35" s="85">
        <v>367.63843699999995</v>
      </c>
      <c r="E35" s="86">
        <f t="shared" si="3"/>
        <v>1235.2255769999999</v>
      </c>
      <c r="F35" s="91">
        <v>24.703467</v>
      </c>
      <c r="G35" s="92">
        <v>476.76588600000036</v>
      </c>
      <c r="H35" s="89">
        <f t="shared" si="4"/>
        <v>1736.6949300000003</v>
      </c>
      <c r="I35" s="92">
        <v>1.10046</v>
      </c>
      <c r="J35" s="92">
        <v>17.493517999999998</v>
      </c>
    </row>
    <row r="36" spans="1:10" x14ac:dyDescent="0.3">
      <c r="A36" s="73" t="s">
        <v>434</v>
      </c>
      <c r="B36" s="90">
        <v>2673.7603580000005</v>
      </c>
      <c r="C36" s="85">
        <v>7630.3527540000005</v>
      </c>
      <c r="D36" s="85">
        <v>981.51800600000001</v>
      </c>
      <c r="E36" s="86">
        <f t="shared" si="3"/>
        <v>11285.631118000001</v>
      </c>
      <c r="F36" s="91">
        <v>81.325417000000002</v>
      </c>
      <c r="G36" s="93">
        <v>4726.3002989999768</v>
      </c>
      <c r="H36" s="89">
        <f t="shared" si="4"/>
        <v>16093.256833999978</v>
      </c>
      <c r="I36" s="92">
        <v>1377.9549880000031</v>
      </c>
      <c r="J36" s="92">
        <v>119.24681800000003</v>
      </c>
    </row>
    <row r="37" spans="1:10" x14ac:dyDescent="0.3">
      <c r="A37" s="73" t="s">
        <v>435</v>
      </c>
      <c r="B37" s="85">
        <v>11276.041190999997</v>
      </c>
      <c r="C37" s="85">
        <v>11974.397555000003</v>
      </c>
      <c r="D37" s="85">
        <v>4520.1689820000011</v>
      </c>
      <c r="E37" s="86">
        <f t="shared" si="3"/>
        <v>27770.607728000003</v>
      </c>
      <c r="F37" s="94">
        <v>488.94347800000008</v>
      </c>
      <c r="G37" s="89">
        <v>8611.7012459999878</v>
      </c>
      <c r="H37" s="89">
        <f t="shared" si="4"/>
        <v>36871.252451999993</v>
      </c>
      <c r="I37" s="92">
        <v>2280.5190309999994</v>
      </c>
      <c r="J37" s="92">
        <v>434.95108199999959</v>
      </c>
    </row>
    <row r="38" spans="1:10" x14ac:dyDescent="0.3">
      <c r="A38" s="73" t="s">
        <v>436</v>
      </c>
      <c r="B38" s="85">
        <v>50171.536839999986</v>
      </c>
      <c r="C38" s="85">
        <v>39052.696529000015</v>
      </c>
      <c r="D38" s="85">
        <v>13957.152603000002</v>
      </c>
      <c r="E38" s="86">
        <f t="shared" si="3"/>
        <v>103181.38597199999</v>
      </c>
      <c r="F38" s="91">
        <v>553.02951299999984</v>
      </c>
      <c r="G38" s="93">
        <v>6648.9232299999949</v>
      </c>
      <c r="H38" s="89">
        <f t="shared" si="4"/>
        <v>110383.33871499999</v>
      </c>
      <c r="I38" s="89">
        <v>2600.4666369999973</v>
      </c>
      <c r="J38" s="89">
        <v>276.05908099999988</v>
      </c>
    </row>
    <row r="39" spans="1:10" ht="15" thickBot="1" x14ac:dyDescent="0.35">
      <c r="A39" s="78" t="s">
        <v>437</v>
      </c>
      <c r="B39" s="90">
        <v>6532.9660920000006</v>
      </c>
      <c r="C39" s="85">
        <v>9082.3573119999983</v>
      </c>
      <c r="D39" s="85">
        <v>2198.3632799999996</v>
      </c>
      <c r="E39" s="86">
        <f t="shared" si="3"/>
        <v>17813.686684</v>
      </c>
      <c r="F39" s="95">
        <v>103.46345199999999</v>
      </c>
      <c r="G39" s="96">
        <v>3236.3808650000014</v>
      </c>
      <c r="H39" s="89">
        <f t="shared" si="4"/>
        <v>21153.531001000003</v>
      </c>
      <c r="I39" s="92">
        <v>144.68670300000002</v>
      </c>
      <c r="J39" s="92">
        <v>100.80721300000002</v>
      </c>
    </row>
    <row r="40" spans="1:10" ht="15" thickBot="1" x14ac:dyDescent="0.35">
      <c r="A40" s="79" t="s">
        <v>423</v>
      </c>
      <c r="B40" s="97">
        <f t="shared" ref="B40:J40" si="5">SUM(B29:B39)</f>
        <v>81409.524165999974</v>
      </c>
      <c r="C40" s="97">
        <f t="shared" si="5"/>
        <v>73932.701382000014</v>
      </c>
      <c r="D40" s="97">
        <f t="shared" si="5"/>
        <v>23519.433534000003</v>
      </c>
      <c r="E40" s="97">
        <f t="shared" si="5"/>
        <v>178861.65908199997</v>
      </c>
      <c r="F40" s="98">
        <f t="shared" si="5"/>
        <v>1597.2496579999997</v>
      </c>
      <c r="G40" s="99">
        <f t="shared" si="5"/>
        <v>27873.282247999956</v>
      </c>
      <c r="H40" s="99">
        <f t="shared" si="5"/>
        <v>208332.19098799996</v>
      </c>
      <c r="I40" s="99">
        <f t="shared" si="5"/>
        <v>7575.0365600000014</v>
      </c>
      <c r="J40" s="99">
        <f t="shared" si="5"/>
        <v>1053.8318189999995</v>
      </c>
    </row>
    <row r="42" spans="1:10" x14ac:dyDescent="0.3">
      <c r="A42" s="1" t="s">
        <v>442</v>
      </c>
    </row>
    <row r="43" spans="1:10" x14ac:dyDescent="0.3">
      <c r="A43" s="100" t="s">
        <v>443</v>
      </c>
    </row>
    <row r="44" spans="1:10" x14ac:dyDescent="0.3">
      <c r="A44" t="s">
        <v>411</v>
      </c>
    </row>
    <row r="45" spans="1:10" x14ac:dyDescent="0.3">
      <c r="A45" t="s">
        <v>412</v>
      </c>
    </row>
    <row r="46" spans="1:10" ht="15" thickBot="1" x14ac:dyDescent="0.35">
      <c r="A46" t="s">
        <v>413</v>
      </c>
    </row>
    <row r="47" spans="1:10" ht="29.4" thickBot="1" x14ac:dyDescent="0.35">
      <c r="A47" s="101" t="s">
        <v>444</v>
      </c>
      <c r="B47" s="102" t="s">
        <v>445</v>
      </c>
      <c r="C47" s="103" t="s">
        <v>446</v>
      </c>
    </row>
    <row r="48" spans="1:10" ht="15" thickBot="1" x14ac:dyDescent="0.35">
      <c r="A48" s="104" t="s">
        <v>428</v>
      </c>
      <c r="B48" t="s">
        <v>428</v>
      </c>
      <c r="C48" s="105" t="s">
        <v>447</v>
      </c>
    </row>
    <row r="49" spans="1:3" x14ac:dyDescent="0.3">
      <c r="A49" s="106" t="s">
        <v>427</v>
      </c>
      <c r="B49" s="107" t="s">
        <v>448</v>
      </c>
      <c r="C49" s="108" t="s">
        <v>447</v>
      </c>
    </row>
    <row r="50" spans="1:3" x14ac:dyDescent="0.3">
      <c r="A50" s="104"/>
      <c r="B50" t="s">
        <v>449</v>
      </c>
      <c r="C50" s="105" t="s">
        <v>447</v>
      </c>
    </row>
    <row r="51" spans="1:3" x14ac:dyDescent="0.3">
      <c r="A51" s="104"/>
      <c r="B51" t="s">
        <v>450</v>
      </c>
      <c r="C51" s="105" t="s">
        <v>447</v>
      </c>
    </row>
    <row r="52" spans="1:3" x14ac:dyDescent="0.3">
      <c r="A52" s="104"/>
      <c r="B52" t="s">
        <v>451</v>
      </c>
      <c r="C52" s="105" t="s">
        <v>447</v>
      </c>
    </row>
    <row r="53" spans="1:3" x14ac:dyDescent="0.3">
      <c r="A53" s="104"/>
      <c r="B53" t="s">
        <v>452</v>
      </c>
      <c r="C53" s="105" t="s">
        <v>447</v>
      </c>
    </row>
    <row r="54" spans="1:3" x14ac:dyDescent="0.3">
      <c r="A54" s="104"/>
      <c r="B54" t="s">
        <v>453</v>
      </c>
      <c r="C54" s="105" t="s">
        <v>447</v>
      </c>
    </row>
    <row r="55" spans="1:3" x14ac:dyDescent="0.3">
      <c r="A55" s="104"/>
      <c r="B55" t="s">
        <v>454</v>
      </c>
      <c r="C55" s="105" t="s">
        <v>447</v>
      </c>
    </row>
    <row r="56" spans="1:3" x14ac:dyDescent="0.3">
      <c r="A56" s="104"/>
      <c r="B56" t="s">
        <v>455</v>
      </c>
      <c r="C56" s="105" t="s">
        <v>447</v>
      </c>
    </row>
    <row r="57" spans="1:3" x14ac:dyDescent="0.3">
      <c r="A57" s="104"/>
      <c r="B57" t="s">
        <v>456</v>
      </c>
      <c r="C57" s="105" t="s">
        <v>447</v>
      </c>
    </row>
    <row r="58" spans="1:3" x14ac:dyDescent="0.3">
      <c r="A58" s="104"/>
      <c r="B58" t="s">
        <v>457</v>
      </c>
      <c r="C58" s="105" t="s">
        <v>447</v>
      </c>
    </row>
    <row r="59" spans="1:3" x14ac:dyDescent="0.3">
      <c r="A59" s="104"/>
      <c r="B59" t="s">
        <v>458</v>
      </c>
      <c r="C59" s="105" t="s">
        <v>447</v>
      </c>
    </row>
    <row r="60" spans="1:3" x14ac:dyDescent="0.3">
      <c r="A60" s="104"/>
      <c r="B60" t="s">
        <v>459</v>
      </c>
      <c r="C60" s="105" t="s">
        <v>447</v>
      </c>
    </row>
    <row r="61" spans="1:3" x14ac:dyDescent="0.3">
      <c r="A61" s="104"/>
      <c r="B61" t="s">
        <v>460</v>
      </c>
      <c r="C61" s="105" t="s">
        <v>447</v>
      </c>
    </row>
    <row r="62" spans="1:3" x14ac:dyDescent="0.3">
      <c r="A62" s="104"/>
      <c r="B62" t="s">
        <v>461</v>
      </c>
      <c r="C62" s="105" t="s">
        <v>447</v>
      </c>
    </row>
    <row r="63" spans="1:3" x14ac:dyDescent="0.3">
      <c r="A63" s="104"/>
      <c r="B63" t="s">
        <v>462</v>
      </c>
      <c r="C63" s="105" t="s">
        <v>447</v>
      </c>
    </row>
    <row r="64" spans="1:3" x14ac:dyDescent="0.3">
      <c r="A64" s="104"/>
      <c r="B64" t="s">
        <v>463</v>
      </c>
      <c r="C64" s="105" t="s">
        <v>447</v>
      </c>
    </row>
    <row r="65" spans="1:3" ht="15" thickBot="1" x14ac:dyDescent="0.35">
      <c r="A65" s="109"/>
      <c r="B65" s="110" t="s">
        <v>464</v>
      </c>
      <c r="C65" s="111" t="s">
        <v>447</v>
      </c>
    </row>
    <row r="66" spans="1:3" x14ac:dyDescent="0.3">
      <c r="A66" s="104" t="s">
        <v>430</v>
      </c>
      <c r="B66" t="s">
        <v>465</v>
      </c>
      <c r="C66" s="105" t="s">
        <v>447</v>
      </c>
    </row>
    <row r="67" spans="1:3" x14ac:dyDescent="0.3">
      <c r="A67" s="104"/>
      <c r="B67" t="s">
        <v>466</v>
      </c>
      <c r="C67" s="105" t="s">
        <v>447</v>
      </c>
    </row>
    <row r="68" spans="1:3" x14ac:dyDescent="0.3">
      <c r="A68" s="104"/>
      <c r="B68" t="s">
        <v>467</v>
      </c>
      <c r="C68" s="105" t="s">
        <v>447</v>
      </c>
    </row>
    <row r="69" spans="1:3" x14ac:dyDescent="0.3">
      <c r="A69" s="104"/>
      <c r="B69" t="s">
        <v>468</v>
      </c>
      <c r="C69" s="105" t="s">
        <v>447</v>
      </c>
    </row>
    <row r="70" spans="1:3" x14ac:dyDescent="0.3">
      <c r="A70" s="104"/>
      <c r="B70" t="s">
        <v>469</v>
      </c>
      <c r="C70" s="105" t="s">
        <v>447</v>
      </c>
    </row>
    <row r="71" spans="1:3" x14ac:dyDescent="0.3">
      <c r="A71" s="104"/>
      <c r="B71" t="s">
        <v>470</v>
      </c>
      <c r="C71" s="105" t="s">
        <v>447</v>
      </c>
    </row>
    <row r="72" spans="1:3" x14ac:dyDescent="0.3">
      <c r="A72" s="104"/>
      <c r="B72" t="s">
        <v>471</v>
      </c>
      <c r="C72" s="105" t="s">
        <v>447</v>
      </c>
    </row>
    <row r="73" spans="1:3" x14ac:dyDescent="0.3">
      <c r="A73" s="104"/>
      <c r="B73" t="s">
        <v>472</v>
      </c>
      <c r="C73" s="105" t="s">
        <v>447</v>
      </c>
    </row>
    <row r="74" spans="1:3" x14ac:dyDescent="0.3">
      <c r="A74" s="104"/>
      <c r="B74" t="s">
        <v>473</v>
      </c>
      <c r="C74" s="105" t="s">
        <v>447</v>
      </c>
    </row>
    <row r="75" spans="1:3" x14ac:dyDescent="0.3">
      <c r="A75" s="104"/>
      <c r="B75" t="s">
        <v>474</v>
      </c>
      <c r="C75" s="105" t="s">
        <v>447</v>
      </c>
    </row>
    <row r="76" spans="1:3" ht="15" thickBot="1" x14ac:dyDescent="0.35">
      <c r="A76" s="104"/>
      <c r="B76" t="s">
        <v>475</v>
      </c>
      <c r="C76" s="105" t="s">
        <v>447</v>
      </c>
    </row>
    <row r="77" spans="1:3" x14ac:dyDescent="0.3">
      <c r="A77" s="112" t="s">
        <v>431</v>
      </c>
      <c r="B77" s="107" t="s">
        <v>476</v>
      </c>
      <c r="C77" s="108" t="s">
        <v>447</v>
      </c>
    </row>
    <row r="78" spans="1:3" x14ac:dyDescent="0.3">
      <c r="A78" s="113"/>
      <c r="B78" t="s">
        <v>477</v>
      </c>
      <c r="C78" s="105" t="s">
        <v>447</v>
      </c>
    </row>
    <row r="79" spans="1:3" x14ac:dyDescent="0.3">
      <c r="A79" s="113"/>
      <c r="B79" t="s">
        <v>478</v>
      </c>
      <c r="C79" s="105" t="s">
        <v>447</v>
      </c>
    </row>
    <row r="80" spans="1:3" x14ac:dyDescent="0.3">
      <c r="A80" s="113"/>
      <c r="B80" t="s">
        <v>479</v>
      </c>
      <c r="C80" s="105" t="s">
        <v>447</v>
      </c>
    </row>
    <row r="81" spans="1:3" x14ac:dyDescent="0.3">
      <c r="A81" s="113"/>
      <c r="B81" t="s">
        <v>480</v>
      </c>
      <c r="C81" s="105" t="s">
        <v>447</v>
      </c>
    </row>
    <row r="82" spans="1:3" x14ac:dyDescent="0.3">
      <c r="A82" s="114"/>
      <c r="B82" t="s">
        <v>481</v>
      </c>
      <c r="C82" s="105" t="s">
        <v>447</v>
      </c>
    </row>
    <row r="83" spans="1:3" x14ac:dyDescent="0.3">
      <c r="A83" s="114"/>
      <c r="B83" t="s">
        <v>482</v>
      </c>
      <c r="C83" s="105" t="s">
        <v>447</v>
      </c>
    </row>
    <row r="84" spans="1:3" x14ac:dyDescent="0.3">
      <c r="A84" s="113"/>
      <c r="B84" t="s">
        <v>483</v>
      </c>
      <c r="C84" s="105" t="s">
        <v>447</v>
      </c>
    </row>
    <row r="85" spans="1:3" x14ac:dyDescent="0.3">
      <c r="A85" s="113"/>
      <c r="B85" t="s">
        <v>484</v>
      </c>
      <c r="C85" s="105" t="s">
        <v>447</v>
      </c>
    </row>
    <row r="86" spans="1:3" x14ac:dyDescent="0.3">
      <c r="A86" s="113"/>
      <c r="B86" t="s">
        <v>485</v>
      </c>
      <c r="C86" s="105" t="s">
        <v>447</v>
      </c>
    </row>
    <row r="87" spans="1:3" ht="15" thickBot="1" x14ac:dyDescent="0.35">
      <c r="A87" s="115"/>
      <c r="B87" s="110" t="s">
        <v>486</v>
      </c>
      <c r="C87" s="111" t="s">
        <v>447</v>
      </c>
    </row>
    <row r="88" spans="1:3" x14ac:dyDescent="0.3">
      <c r="A88" s="104" t="s">
        <v>432</v>
      </c>
      <c r="B88" t="s">
        <v>487</v>
      </c>
      <c r="C88" s="105" t="s">
        <v>447</v>
      </c>
    </row>
    <row r="89" spans="1:3" x14ac:dyDescent="0.3">
      <c r="A89" s="104"/>
      <c r="B89" t="s">
        <v>488</v>
      </c>
      <c r="C89" s="105" t="s">
        <v>447</v>
      </c>
    </row>
    <row r="90" spans="1:3" x14ac:dyDescent="0.3">
      <c r="A90" s="104"/>
      <c r="B90" t="s">
        <v>489</v>
      </c>
      <c r="C90" s="105" t="s">
        <v>447</v>
      </c>
    </row>
    <row r="91" spans="1:3" x14ac:dyDescent="0.3">
      <c r="A91" s="104"/>
      <c r="B91" t="s">
        <v>490</v>
      </c>
      <c r="C91" s="105" t="s">
        <v>447</v>
      </c>
    </row>
    <row r="92" spans="1:3" x14ac:dyDescent="0.3">
      <c r="A92" s="104"/>
      <c r="B92" t="s">
        <v>491</v>
      </c>
      <c r="C92" s="105" t="s">
        <v>447</v>
      </c>
    </row>
    <row r="93" spans="1:3" x14ac:dyDescent="0.3">
      <c r="A93" s="104"/>
      <c r="B93" t="s">
        <v>492</v>
      </c>
      <c r="C93" s="105" t="s">
        <v>447</v>
      </c>
    </row>
    <row r="94" spans="1:3" x14ac:dyDescent="0.3">
      <c r="A94" s="104"/>
      <c r="B94" t="s">
        <v>493</v>
      </c>
      <c r="C94" s="105" t="s">
        <v>447</v>
      </c>
    </row>
    <row r="95" spans="1:3" x14ac:dyDescent="0.3">
      <c r="A95" s="104"/>
      <c r="B95" t="s">
        <v>494</v>
      </c>
      <c r="C95" s="105" t="s">
        <v>447</v>
      </c>
    </row>
    <row r="96" spans="1:3" x14ac:dyDescent="0.3">
      <c r="A96" s="104"/>
      <c r="B96" t="s">
        <v>495</v>
      </c>
      <c r="C96" s="105" t="s">
        <v>447</v>
      </c>
    </row>
    <row r="97" spans="1:3" x14ac:dyDescent="0.3">
      <c r="A97" s="104"/>
      <c r="B97" t="s">
        <v>496</v>
      </c>
      <c r="C97" s="105" t="s">
        <v>447</v>
      </c>
    </row>
    <row r="98" spans="1:3" x14ac:dyDescent="0.3">
      <c r="A98" s="104"/>
      <c r="B98" t="s">
        <v>497</v>
      </c>
      <c r="C98" s="105" t="s">
        <v>447</v>
      </c>
    </row>
    <row r="99" spans="1:3" x14ac:dyDescent="0.3">
      <c r="A99" s="104"/>
      <c r="B99" t="s">
        <v>498</v>
      </c>
      <c r="C99" s="105" t="s">
        <v>447</v>
      </c>
    </row>
    <row r="100" spans="1:3" ht="15" thickBot="1" x14ac:dyDescent="0.35">
      <c r="A100" s="104"/>
      <c r="B100" t="s">
        <v>499</v>
      </c>
      <c r="C100" s="105" t="s">
        <v>447</v>
      </c>
    </row>
    <row r="101" spans="1:3" x14ac:dyDescent="0.3">
      <c r="A101" s="106" t="s">
        <v>433</v>
      </c>
      <c r="B101" s="107" t="s">
        <v>500</v>
      </c>
      <c r="C101" s="108" t="s">
        <v>447</v>
      </c>
    </row>
    <row r="102" spans="1:3" x14ac:dyDescent="0.3">
      <c r="A102" s="104"/>
      <c r="B102" t="s">
        <v>501</v>
      </c>
      <c r="C102" s="105" t="s">
        <v>447</v>
      </c>
    </row>
    <row r="103" spans="1:3" x14ac:dyDescent="0.3">
      <c r="A103" s="104"/>
      <c r="B103" t="s">
        <v>502</v>
      </c>
      <c r="C103" s="105" t="s">
        <v>447</v>
      </c>
    </row>
    <row r="104" spans="1:3" x14ac:dyDescent="0.3">
      <c r="A104" s="104"/>
      <c r="B104" t="s">
        <v>503</v>
      </c>
      <c r="C104" s="105" t="s">
        <v>447</v>
      </c>
    </row>
    <row r="105" spans="1:3" x14ac:dyDescent="0.3">
      <c r="A105" s="104"/>
      <c r="B105" t="s">
        <v>504</v>
      </c>
      <c r="C105" s="105" t="s">
        <v>447</v>
      </c>
    </row>
    <row r="106" spans="1:3" x14ac:dyDescent="0.3">
      <c r="A106" s="104"/>
      <c r="B106" t="s">
        <v>505</v>
      </c>
      <c r="C106" s="105" t="s">
        <v>447</v>
      </c>
    </row>
    <row r="107" spans="1:3" x14ac:dyDescent="0.3">
      <c r="A107" s="104"/>
      <c r="B107" t="s">
        <v>506</v>
      </c>
      <c r="C107" s="105" t="s">
        <v>447</v>
      </c>
    </row>
    <row r="108" spans="1:3" x14ac:dyDescent="0.3">
      <c r="A108" s="104"/>
      <c r="B108" t="s">
        <v>507</v>
      </c>
      <c r="C108" s="105" t="s">
        <v>447</v>
      </c>
    </row>
    <row r="109" spans="1:3" x14ac:dyDescent="0.3">
      <c r="A109" s="104"/>
      <c r="B109" t="s">
        <v>508</v>
      </c>
      <c r="C109" s="105" t="s">
        <v>447</v>
      </c>
    </row>
    <row r="110" spans="1:3" x14ac:dyDescent="0.3">
      <c r="A110" s="104"/>
      <c r="B110" t="s">
        <v>509</v>
      </c>
      <c r="C110" s="105" t="s">
        <v>447</v>
      </c>
    </row>
    <row r="111" spans="1:3" x14ac:dyDescent="0.3">
      <c r="A111" s="104"/>
      <c r="B111" t="s">
        <v>510</v>
      </c>
      <c r="C111" s="105" t="s">
        <v>447</v>
      </c>
    </row>
    <row r="112" spans="1:3" x14ac:dyDescent="0.3">
      <c r="A112" s="104"/>
      <c r="B112" t="s">
        <v>511</v>
      </c>
      <c r="C112" s="105" t="s">
        <v>447</v>
      </c>
    </row>
    <row r="113" spans="1:3" x14ac:dyDescent="0.3">
      <c r="A113" s="104"/>
      <c r="B113" t="s">
        <v>512</v>
      </c>
      <c r="C113" s="105" t="s">
        <v>447</v>
      </c>
    </row>
    <row r="114" spans="1:3" x14ac:dyDescent="0.3">
      <c r="A114" s="104"/>
      <c r="B114" t="s">
        <v>513</v>
      </c>
      <c r="C114" s="105" t="s">
        <v>447</v>
      </c>
    </row>
    <row r="115" spans="1:3" x14ac:dyDescent="0.3">
      <c r="A115" s="104"/>
      <c r="B115" t="s">
        <v>514</v>
      </c>
      <c r="C115" s="105" t="s">
        <v>447</v>
      </c>
    </row>
    <row r="116" spans="1:3" x14ac:dyDescent="0.3">
      <c r="A116" s="104"/>
      <c r="B116" t="s">
        <v>515</v>
      </c>
      <c r="C116" s="105" t="s">
        <v>447</v>
      </c>
    </row>
    <row r="117" spans="1:3" x14ac:dyDescent="0.3">
      <c r="A117" s="104"/>
      <c r="B117" t="s">
        <v>516</v>
      </c>
      <c r="C117" s="105" t="s">
        <v>447</v>
      </c>
    </row>
    <row r="118" spans="1:3" x14ac:dyDescent="0.3">
      <c r="A118" s="104"/>
      <c r="B118" t="s">
        <v>517</v>
      </c>
      <c r="C118" s="105" t="s">
        <v>447</v>
      </c>
    </row>
    <row r="119" spans="1:3" x14ac:dyDescent="0.3">
      <c r="A119" s="104"/>
      <c r="B119" t="s">
        <v>518</v>
      </c>
      <c r="C119" s="105" t="s">
        <v>447</v>
      </c>
    </row>
    <row r="120" spans="1:3" x14ac:dyDescent="0.3">
      <c r="A120" s="104"/>
      <c r="B120" t="s">
        <v>519</v>
      </c>
      <c r="C120" s="105" t="s">
        <v>447</v>
      </c>
    </row>
    <row r="121" spans="1:3" x14ac:dyDescent="0.3">
      <c r="A121" s="104"/>
      <c r="B121" t="s">
        <v>520</v>
      </c>
      <c r="C121" s="105" t="s">
        <v>447</v>
      </c>
    </row>
    <row r="122" spans="1:3" x14ac:dyDescent="0.3">
      <c r="A122" s="104"/>
      <c r="B122" t="s">
        <v>521</v>
      </c>
      <c r="C122" s="105" t="s">
        <v>447</v>
      </c>
    </row>
    <row r="123" spans="1:3" x14ac:dyDescent="0.3">
      <c r="A123" s="104"/>
      <c r="B123" t="s">
        <v>522</v>
      </c>
      <c r="C123" s="105" t="s">
        <v>447</v>
      </c>
    </row>
    <row r="124" spans="1:3" x14ac:dyDescent="0.3">
      <c r="A124" s="104"/>
      <c r="B124" t="s">
        <v>523</v>
      </c>
      <c r="C124" s="105" t="s">
        <v>447</v>
      </c>
    </row>
    <row r="125" spans="1:3" x14ac:dyDescent="0.3">
      <c r="A125" s="104"/>
      <c r="B125" t="s">
        <v>524</v>
      </c>
      <c r="C125" s="105" t="s">
        <v>447</v>
      </c>
    </row>
    <row r="126" spans="1:3" x14ac:dyDescent="0.3">
      <c r="A126" s="104"/>
      <c r="B126" t="s">
        <v>525</v>
      </c>
      <c r="C126" s="105" t="s">
        <v>447</v>
      </c>
    </row>
    <row r="127" spans="1:3" x14ac:dyDescent="0.3">
      <c r="A127" s="104"/>
      <c r="B127" t="s">
        <v>526</v>
      </c>
      <c r="C127" s="105" t="s">
        <v>447</v>
      </c>
    </row>
    <row r="128" spans="1:3" x14ac:dyDescent="0.3">
      <c r="A128" s="104"/>
      <c r="B128" t="s">
        <v>527</v>
      </c>
      <c r="C128" s="105" t="s">
        <v>447</v>
      </c>
    </row>
    <row r="129" spans="1:3" ht="15" thickBot="1" x14ac:dyDescent="0.35">
      <c r="A129" s="109"/>
      <c r="B129" s="110" t="s">
        <v>528</v>
      </c>
      <c r="C129" s="111" t="s">
        <v>447</v>
      </c>
    </row>
    <row r="130" spans="1:3" x14ac:dyDescent="0.3">
      <c r="A130" s="116" t="s">
        <v>434</v>
      </c>
      <c r="B130" t="s">
        <v>529</v>
      </c>
      <c r="C130" s="105" t="s">
        <v>447</v>
      </c>
    </row>
    <row r="131" spans="1:3" x14ac:dyDescent="0.3">
      <c r="A131" s="113"/>
      <c r="B131" t="s">
        <v>530</v>
      </c>
      <c r="C131" s="105" t="s">
        <v>447</v>
      </c>
    </row>
    <row r="132" spans="1:3" x14ac:dyDescent="0.3">
      <c r="A132" s="113"/>
      <c r="B132" t="s">
        <v>531</v>
      </c>
      <c r="C132" s="105" t="s">
        <v>447</v>
      </c>
    </row>
    <row r="133" spans="1:3" x14ac:dyDescent="0.3">
      <c r="A133" s="114"/>
      <c r="B133" t="s">
        <v>532</v>
      </c>
      <c r="C133" s="105" t="s">
        <v>447</v>
      </c>
    </row>
    <row r="134" spans="1:3" x14ac:dyDescent="0.3">
      <c r="A134" s="114"/>
      <c r="B134" t="s">
        <v>533</v>
      </c>
      <c r="C134" s="105" t="s">
        <v>447</v>
      </c>
    </row>
    <row r="135" spans="1:3" x14ac:dyDescent="0.3">
      <c r="A135" s="113"/>
      <c r="B135" t="s">
        <v>534</v>
      </c>
      <c r="C135" s="105" t="s">
        <v>447</v>
      </c>
    </row>
    <row r="136" spans="1:3" x14ac:dyDescent="0.3">
      <c r="A136" s="113"/>
      <c r="B136" t="s">
        <v>535</v>
      </c>
      <c r="C136" s="105" t="s">
        <v>447</v>
      </c>
    </row>
    <row r="137" spans="1:3" x14ac:dyDescent="0.3">
      <c r="A137" s="114"/>
      <c r="B137" t="s">
        <v>536</v>
      </c>
      <c r="C137" s="105" t="s">
        <v>447</v>
      </c>
    </row>
    <row r="138" spans="1:3" x14ac:dyDescent="0.3">
      <c r="A138" s="113"/>
      <c r="B138" t="s">
        <v>537</v>
      </c>
      <c r="C138" s="105" t="s">
        <v>447</v>
      </c>
    </row>
    <row r="139" spans="1:3" x14ac:dyDescent="0.3">
      <c r="A139" s="114"/>
      <c r="B139" t="s">
        <v>538</v>
      </c>
      <c r="C139" s="105" t="s">
        <v>447</v>
      </c>
    </row>
    <row r="140" spans="1:3" x14ac:dyDescent="0.3">
      <c r="A140" s="114"/>
      <c r="B140" t="s">
        <v>539</v>
      </c>
      <c r="C140" s="105" t="s">
        <v>447</v>
      </c>
    </row>
    <row r="141" spans="1:3" x14ac:dyDescent="0.3">
      <c r="A141" s="113"/>
      <c r="B141" t="s">
        <v>540</v>
      </c>
      <c r="C141" s="105" t="s">
        <v>447</v>
      </c>
    </row>
    <row r="142" spans="1:3" x14ac:dyDescent="0.3">
      <c r="A142" s="114"/>
      <c r="B142" t="s">
        <v>541</v>
      </c>
      <c r="C142" s="105" t="s">
        <v>447</v>
      </c>
    </row>
    <row r="143" spans="1:3" x14ac:dyDescent="0.3">
      <c r="A143" s="113"/>
      <c r="B143" t="s">
        <v>542</v>
      </c>
      <c r="C143" s="105" t="s">
        <v>447</v>
      </c>
    </row>
    <row r="144" spans="1:3" x14ac:dyDescent="0.3">
      <c r="A144" s="114"/>
      <c r="B144" t="s">
        <v>543</v>
      </c>
      <c r="C144" s="105" t="s">
        <v>447</v>
      </c>
    </row>
    <row r="145" spans="1:3" x14ac:dyDescent="0.3">
      <c r="A145" s="113"/>
      <c r="B145" t="s">
        <v>544</v>
      </c>
      <c r="C145" s="105" t="s">
        <v>447</v>
      </c>
    </row>
    <row r="146" spans="1:3" x14ac:dyDescent="0.3">
      <c r="A146" s="113"/>
      <c r="B146" t="s">
        <v>545</v>
      </c>
      <c r="C146" s="105" t="s">
        <v>447</v>
      </c>
    </row>
    <row r="147" spans="1:3" x14ac:dyDescent="0.3">
      <c r="A147" s="113"/>
      <c r="B147" t="s">
        <v>546</v>
      </c>
      <c r="C147" s="105" t="s">
        <v>447</v>
      </c>
    </row>
    <row r="148" spans="1:3" x14ac:dyDescent="0.3">
      <c r="A148" s="114"/>
      <c r="B148" t="s">
        <v>547</v>
      </c>
      <c r="C148" s="105" t="s">
        <v>447</v>
      </c>
    </row>
    <row r="149" spans="1:3" x14ac:dyDescent="0.3">
      <c r="A149" s="113"/>
      <c r="B149" t="s">
        <v>548</v>
      </c>
      <c r="C149" s="105" t="s">
        <v>447</v>
      </c>
    </row>
    <row r="150" spans="1:3" x14ac:dyDescent="0.3">
      <c r="A150" s="113"/>
      <c r="B150" t="s">
        <v>549</v>
      </c>
      <c r="C150" s="105" t="s">
        <v>447</v>
      </c>
    </row>
    <row r="151" spans="1:3" x14ac:dyDescent="0.3">
      <c r="A151" s="113"/>
      <c r="B151" t="s">
        <v>550</v>
      </c>
      <c r="C151" s="105" t="s">
        <v>447</v>
      </c>
    </row>
    <row r="152" spans="1:3" ht="15" thickBot="1" x14ac:dyDescent="0.35">
      <c r="A152" s="117"/>
      <c r="B152" t="s">
        <v>551</v>
      </c>
      <c r="C152" s="105" t="s">
        <v>447</v>
      </c>
    </row>
    <row r="153" spans="1:3" x14ac:dyDescent="0.3">
      <c r="A153" s="106" t="s">
        <v>435</v>
      </c>
      <c r="B153" s="107" t="s">
        <v>552</v>
      </c>
      <c r="C153" s="108" t="s">
        <v>447</v>
      </c>
    </row>
    <row r="154" spans="1:3" x14ac:dyDescent="0.3">
      <c r="A154" s="104"/>
      <c r="B154" t="s">
        <v>553</v>
      </c>
      <c r="C154" s="105" t="s">
        <v>447</v>
      </c>
    </row>
    <row r="155" spans="1:3" x14ac:dyDescent="0.3">
      <c r="A155" s="104"/>
      <c r="B155" t="s">
        <v>554</v>
      </c>
      <c r="C155" s="105" t="s">
        <v>447</v>
      </c>
    </row>
    <row r="156" spans="1:3" x14ac:dyDescent="0.3">
      <c r="A156" s="104"/>
      <c r="B156" t="s">
        <v>555</v>
      </c>
      <c r="C156" s="105" t="s">
        <v>447</v>
      </c>
    </row>
    <row r="157" spans="1:3" x14ac:dyDescent="0.3">
      <c r="A157" s="104"/>
      <c r="B157" t="s">
        <v>556</v>
      </c>
      <c r="C157" s="105" t="s">
        <v>447</v>
      </c>
    </row>
    <row r="158" spans="1:3" x14ac:dyDescent="0.3">
      <c r="A158" s="104"/>
      <c r="B158" t="s">
        <v>557</v>
      </c>
      <c r="C158" s="105" t="s">
        <v>447</v>
      </c>
    </row>
    <row r="159" spans="1:3" x14ac:dyDescent="0.3">
      <c r="A159" s="104"/>
      <c r="B159" t="s">
        <v>558</v>
      </c>
      <c r="C159" s="105" t="s">
        <v>447</v>
      </c>
    </row>
    <row r="160" spans="1:3" x14ac:dyDescent="0.3">
      <c r="A160" s="104"/>
      <c r="B160" t="s">
        <v>559</v>
      </c>
      <c r="C160" s="105" t="s">
        <v>447</v>
      </c>
    </row>
    <row r="161" spans="1:3" x14ac:dyDescent="0.3">
      <c r="A161" s="104"/>
      <c r="B161" t="s">
        <v>560</v>
      </c>
      <c r="C161" s="105" t="s">
        <v>447</v>
      </c>
    </row>
    <row r="162" spans="1:3" x14ac:dyDescent="0.3">
      <c r="A162" s="104"/>
      <c r="B162" t="s">
        <v>561</v>
      </c>
      <c r="C162" s="105" t="s">
        <v>447</v>
      </c>
    </row>
    <row r="163" spans="1:3" x14ac:dyDescent="0.3">
      <c r="A163" s="104"/>
      <c r="B163" t="s">
        <v>562</v>
      </c>
      <c r="C163" s="105" t="s">
        <v>447</v>
      </c>
    </row>
    <row r="164" spans="1:3" x14ac:dyDescent="0.3">
      <c r="A164" s="104"/>
      <c r="B164" t="s">
        <v>563</v>
      </c>
      <c r="C164" s="105" t="s">
        <v>447</v>
      </c>
    </row>
    <row r="165" spans="1:3" x14ac:dyDescent="0.3">
      <c r="A165" s="104"/>
      <c r="B165" t="s">
        <v>564</v>
      </c>
      <c r="C165" s="105" t="s">
        <v>447</v>
      </c>
    </row>
    <row r="166" spans="1:3" x14ac:dyDescent="0.3">
      <c r="A166" s="104"/>
      <c r="B166" t="s">
        <v>565</v>
      </c>
      <c r="C166" s="105" t="s">
        <v>447</v>
      </c>
    </row>
    <row r="167" spans="1:3" x14ac:dyDescent="0.3">
      <c r="A167" s="104"/>
      <c r="B167" t="s">
        <v>566</v>
      </c>
      <c r="C167" s="105" t="s">
        <v>447</v>
      </c>
    </row>
    <row r="168" spans="1:3" x14ac:dyDescent="0.3">
      <c r="A168" s="104"/>
      <c r="B168" t="s">
        <v>567</v>
      </c>
      <c r="C168" s="105" t="s">
        <v>447</v>
      </c>
    </row>
    <row r="169" spans="1:3" x14ac:dyDescent="0.3">
      <c r="A169" s="104"/>
      <c r="B169" t="s">
        <v>568</v>
      </c>
      <c r="C169" s="105" t="s">
        <v>447</v>
      </c>
    </row>
    <row r="170" spans="1:3" x14ac:dyDescent="0.3">
      <c r="A170" s="104"/>
      <c r="B170" t="s">
        <v>569</v>
      </c>
      <c r="C170" s="105" t="s">
        <v>447</v>
      </c>
    </row>
    <row r="171" spans="1:3" x14ac:dyDescent="0.3">
      <c r="A171" s="104"/>
      <c r="B171" t="s">
        <v>570</v>
      </c>
      <c r="C171" s="105" t="s">
        <v>447</v>
      </c>
    </row>
    <row r="172" spans="1:3" x14ac:dyDescent="0.3">
      <c r="A172" s="104"/>
      <c r="B172" t="s">
        <v>571</v>
      </c>
      <c r="C172" s="105" t="s">
        <v>447</v>
      </c>
    </row>
    <row r="173" spans="1:3" x14ac:dyDescent="0.3">
      <c r="A173" s="104"/>
      <c r="B173" t="s">
        <v>572</v>
      </c>
      <c r="C173" s="105" t="s">
        <v>447</v>
      </c>
    </row>
    <row r="174" spans="1:3" x14ac:dyDescent="0.3">
      <c r="A174" s="104"/>
      <c r="B174" t="s">
        <v>573</v>
      </c>
      <c r="C174" s="105" t="s">
        <v>447</v>
      </c>
    </row>
    <row r="175" spans="1:3" ht="15" thickBot="1" x14ac:dyDescent="0.35">
      <c r="A175" s="109"/>
      <c r="B175" s="110" t="s">
        <v>574</v>
      </c>
      <c r="C175" s="111" t="s">
        <v>447</v>
      </c>
    </row>
    <row r="176" spans="1:3" x14ac:dyDescent="0.3">
      <c r="A176" s="104" t="s">
        <v>436</v>
      </c>
      <c r="B176" t="s">
        <v>575</v>
      </c>
      <c r="C176" s="105" t="s">
        <v>447</v>
      </c>
    </row>
    <row r="177" spans="1:3" x14ac:dyDescent="0.3">
      <c r="A177" s="104"/>
      <c r="B177" t="s">
        <v>576</v>
      </c>
      <c r="C177" s="105" t="s">
        <v>447</v>
      </c>
    </row>
    <row r="178" spans="1:3" x14ac:dyDescent="0.3">
      <c r="A178" s="104"/>
      <c r="B178" t="s">
        <v>577</v>
      </c>
      <c r="C178" s="105" t="s">
        <v>447</v>
      </c>
    </row>
    <row r="179" spans="1:3" x14ac:dyDescent="0.3">
      <c r="A179" s="104"/>
      <c r="B179" t="s">
        <v>578</v>
      </c>
      <c r="C179" s="105" t="s">
        <v>447</v>
      </c>
    </row>
    <row r="180" spans="1:3" x14ac:dyDescent="0.3">
      <c r="A180" s="104"/>
      <c r="B180" t="s">
        <v>579</v>
      </c>
      <c r="C180" s="105" t="s">
        <v>447</v>
      </c>
    </row>
    <row r="181" spans="1:3" x14ac:dyDescent="0.3">
      <c r="A181" s="104"/>
      <c r="B181" t="s">
        <v>580</v>
      </c>
      <c r="C181" s="105" t="s">
        <v>447</v>
      </c>
    </row>
    <row r="182" spans="1:3" x14ac:dyDescent="0.3">
      <c r="A182" s="104"/>
      <c r="B182" t="s">
        <v>581</v>
      </c>
      <c r="C182" s="105" t="s">
        <v>447</v>
      </c>
    </row>
    <row r="183" spans="1:3" x14ac:dyDescent="0.3">
      <c r="A183" s="104"/>
      <c r="B183" t="s">
        <v>582</v>
      </c>
      <c r="C183" s="105" t="s">
        <v>447</v>
      </c>
    </row>
    <row r="184" spans="1:3" x14ac:dyDescent="0.3">
      <c r="A184" s="104"/>
      <c r="B184" t="s">
        <v>583</v>
      </c>
      <c r="C184" s="105" t="s">
        <v>447</v>
      </c>
    </row>
    <row r="185" spans="1:3" x14ac:dyDescent="0.3">
      <c r="A185" s="104"/>
      <c r="B185" t="s">
        <v>584</v>
      </c>
      <c r="C185" s="105" t="s">
        <v>447</v>
      </c>
    </row>
    <row r="186" spans="1:3" x14ac:dyDescent="0.3">
      <c r="A186" s="104"/>
      <c r="B186" t="s">
        <v>585</v>
      </c>
      <c r="C186" s="105" t="s">
        <v>447</v>
      </c>
    </row>
    <row r="187" spans="1:3" x14ac:dyDescent="0.3">
      <c r="A187" s="104"/>
      <c r="B187" t="s">
        <v>586</v>
      </c>
      <c r="C187" s="105" t="s">
        <v>447</v>
      </c>
    </row>
    <row r="188" spans="1:3" x14ac:dyDescent="0.3">
      <c r="A188" s="104"/>
      <c r="B188" t="s">
        <v>587</v>
      </c>
      <c r="C188" s="105" t="s">
        <v>447</v>
      </c>
    </row>
    <row r="189" spans="1:3" x14ac:dyDescent="0.3">
      <c r="A189" s="104"/>
      <c r="B189" t="s">
        <v>588</v>
      </c>
      <c r="C189" s="105" t="s">
        <v>447</v>
      </c>
    </row>
    <row r="190" spans="1:3" x14ac:dyDescent="0.3">
      <c r="A190" s="104"/>
      <c r="B190" t="s">
        <v>589</v>
      </c>
      <c r="C190" s="105" t="s">
        <v>447</v>
      </c>
    </row>
    <row r="191" spans="1:3" x14ac:dyDescent="0.3">
      <c r="A191" s="104"/>
      <c r="B191" t="s">
        <v>590</v>
      </c>
      <c r="C191" s="105" t="s">
        <v>447</v>
      </c>
    </row>
    <row r="192" spans="1:3" x14ac:dyDescent="0.3">
      <c r="A192" s="104"/>
      <c r="B192" t="s">
        <v>591</v>
      </c>
      <c r="C192" s="105" t="s">
        <v>447</v>
      </c>
    </row>
    <row r="193" spans="1:3" x14ac:dyDescent="0.3">
      <c r="A193" s="104"/>
      <c r="B193" t="s">
        <v>592</v>
      </c>
      <c r="C193" s="105" t="s">
        <v>447</v>
      </c>
    </row>
    <row r="194" spans="1:3" x14ac:dyDescent="0.3">
      <c r="A194" s="104"/>
      <c r="B194" t="s">
        <v>593</v>
      </c>
      <c r="C194" s="105" t="s">
        <v>447</v>
      </c>
    </row>
    <row r="195" spans="1:3" x14ac:dyDescent="0.3">
      <c r="A195" s="104"/>
      <c r="B195" t="s">
        <v>594</v>
      </c>
      <c r="C195" s="105" t="s">
        <v>447</v>
      </c>
    </row>
    <row r="196" spans="1:3" x14ac:dyDescent="0.3">
      <c r="A196" s="104"/>
      <c r="B196" t="s">
        <v>595</v>
      </c>
      <c r="C196" s="105" t="s">
        <v>447</v>
      </c>
    </row>
    <row r="197" spans="1:3" x14ac:dyDescent="0.3">
      <c r="A197" s="104"/>
      <c r="B197" t="s">
        <v>596</v>
      </c>
      <c r="C197" s="105" t="s">
        <v>447</v>
      </c>
    </row>
    <row r="198" spans="1:3" x14ac:dyDescent="0.3">
      <c r="A198" s="104"/>
      <c r="B198" t="s">
        <v>597</v>
      </c>
      <c r="C198" s="105" t="s">
        <v>447</v>
      </c>
    </row>
    <row r="199" spans="1:3" x14ac:dyDescent="0.3">
      <c r="A199" s="104"/>
      <c r="B199" t="s">
        <v>598</v>
      </c>
      <c r="C199" s="105" t="s">
        <v>447</v>
      </c>
    </row>
    <row r="200" spans="1:3" x14ac:dyDescent="0.3">
      <c r="A200" s="104"/>
      <c r="B200" t="s">
        <v>599</v>
      </c>
      <c r="C200" s="105" t="s">
        <v>447</v>
      </c>
    </row>
    <row r="201" spans="1:3" x14ac:dyDescent="0.3">
      <c r="A201" s="104"/>
      <c r="B201" t="s">
        <v>600</v>
      </c>
      <c r="C201" s="105" t="s">
        <v>447</v>
      </c>
    </row>
    <row r="202" spans="1:3" x14ac:dyDescent="0.3">
      <c r="A202" s="104"/>
      <c r="B202" t="s">
        <v>601</v>
      </c>
      <c r="C202" s="105" t="s">
        <v>447</v>
      </c>
    </row>
    <row r="203" spans="1:3" x14ac:dyDescent="0.3">
      <c r="A203" s="104"/>
      <c r="B203" t="s">
        <v>602</v>
      </c>
      <c r="C203" s="105" t="s">
        <v>447</v>
      </c>
    </row>
    <row r="204" spans="1:3" x14ac:dyDescent="0.3">
      <c r="A204" s="104"/>
      <c r="B204" t="s">
        <v>603</v>
      </c>
      <c r="C204" s="105" t="s">
        <v>447</v>
      </c>
    </row>
    <row r="205" spans="1:3" x14ac:dyDescent="0.3">
      <c r="A205" s="104"/>
      <c r="B205" t="s">
        <v>604</v>
      </c>
      <c r="C205" s="105" t="s">
        <v>447</v>
      </c>
    </row>
    <row r="206" spans="1:3" x14ac:dyDescent="0.3">
      <c r="A206" s="104"/>
      <c r="B206" t="s">
        <v>605</v>
      </c>
      <c r="C206" s="105" t="s">
        <v>447</v>
      </c>
    </row>
    <row r="207" spans="1:3" x14ac:dyDescent="0.3">
      <c r="A207" s="104"/>
      <c r="B207" t="s">
        <v>606</v>
      </c>
      <c r="C207" s="105" t="s">
        <v>447</v>
      </c>
    </row>
    <row r="208" spans="1:3" x14ac:dyDescent="0.3">
      <c r="A208" s="104"/>
      <c r="B208" t="s">
        <v>607</v>
      </c>
      <c r="C208" s="105" t="s">
        <v>447</v>
      </c>
    </row>
    <row r="209" spans="1:3" x14ac:dyDescent="0.3">
      <c r="A209" s="104"/>
      <c r="B209" t="s">
        <v>608</v>
      </c>
      <c r="C209" s="105" t="s">
        <v>447</v>
      </c>
    </row>
    <row r="210" spans="1:3" x14ac:dyDescent="0.3">
      <c r="A210" s="104"/>
      <c r="B210" t="s">
        <v>609</v>
      </c>
      <c r="C210" s="105" t="s">
        <v>447</v>
      </c>
    </row>
    <row r="211" spans="1:3" x14ac:dyDescent="0.3">
      <c r="A211" s="104"/>
      <c r="B211" t="s">
        <v>610</v>
      </c>
      <c r="C211" s="105" t="s">
        <v>447</v>
      </c>
    </row>
    <row r="212" spans="1:3" ht="15" thickBot="1" x14ac:dyDescent="0.35">
      <c r="A212" s="104"/>
      <c r="B212" t="s">
        <v>611</v>
      </c>
      <c r="C212" s="105" t="s">
        <v>447</v>
      </c>
    </row>
    <row r="213" spans="1:3" x14ac:dyDescent="0.3">
      <c r="A213" s="106" t="s">
        <v>437</v>
      </c>
      <c r="B213" s="107" t="s">
        <v>612</v>
      </c>
      <c r="C213" s="108" t="s">
        <v>447</v>
      </c>
    </row>
    <row r="214" spans="1:3" x14ac:dyDescent="0.3">
      <c r="A214" s="104"/>
      <c r="B214" t="s">
        <v>613</v>
      </c>
      <c r="C214" s="105" t="s">
        <v>447</v>
      </c>
    </row>
    <row r="215" spans="1:3" x14ac:dyDescent="0.3">
      <c r="A215" s="104"/>
      <c r="B215" t="s">
        <v>614</v>
      </c>
      <c r="C215" s="105" t="s">
        <v>447</v>
      </c>
    </row>
    <row r="216" spans="1:3" x14ac:dyDescent="0.3">
      <c r="A216" s="104"/>
      <c r="B216" t="s">
        <v>615</v>
      </c>
      <c r="C216" s="105" t="s">
        <v>447</v>
      </c>
    </row>
    <row r="217" spans="1:3" x14ac:dyDescent="0.3">
      <c r="A217" s="104"/>
      <c r="B217" t="s">
        <v>616</v>
      </c>
      <c r="C217" s="105" t="s">
        <v>447</v>
      </c>
    </row>
    <row r="218" spans="1:3" x14ac:dyDescent="0.3">
      <c r="A218" s="104"/>
      <c r="B218" t="s">
        <v>617</v>
      </c>
      <c r="C218" s="105" t="s">
        <v>447</v>
      </c>
    </row>
    <row r="219" spans="1:3" x14ac:dyDescent="0.3">
      <c r="A219" s="104"/>
      <c r="B219" t="s">
        <v>618</v>
      </c>
      <c r="C219" s="105" t="s">
        <v>447</v>
      </c>
    </row>
    <row r="220" spans="1:3" x14ac:dyDescent="0.3">
      <c r="A220" s="104"/>
      <c r="B220" t="s">
        <v>619</v>
      </c>
      <c r="C220" s="105" t="s">
        <v>447</v>
      </c>
    </row>
    <row r="221" spans="1:3" x14ac:dyDescent="0.3">
      <c r="A221" s="104"/>
      <c r="B221" t="s">
        <v>620</v>
      </c>
      <c r="C221" s="105" t="s">
        <v>447</v>
      </c>
    </row>
    <row r="222" spans="1:3" x14ac:dyDescent="0.3">
      <c r="A222" s="104"/>
      <c r="B222" t="s">
        <v>621</v>
      </c>
      <c r="C222" s="105" t="s">
        <v>447</v>
      </c>
    </row>
    <row r="223" spans="1:3" x14ac:dyDescent="0.3">
      <c r="A223" s="104"/>
      <c r="B223" t="s">
        <v>622</v>
      </c>
      <c r="C223" s="105" t="s">
        <v>447</v>
      </c>
    </row>
    <row r="224" spans="1:3" x14ac:dyDescent="0.3">
      <c r="A224" s="104"/>
      <c r="B224" t="s">
        <v>623</v>
      </c>
      <c r="C224" s="105" t="s">
        <v>447</v>
      </c>
    </row>
    <row r="225" spans="1:3" x14ac:dyDescent="0.3">
      <c r="A225" s="104"/>
      <c r="B225" t="s">
        <v>624</v>
      </c>
      <c r="C225" s="105" t="s">
        <v>447</v>
      </c>
    </row>
    <row r="226" spans="1:3" x14ac:dyDescent="0.3">
      <c r="A226" s="104"/>
      <c r="B226" t="s">
        <v>625</v>
      </c>
      <c r="C226" s="105" t="s">
        <v>447</v>
      </c>
    </row>
    <row r="227" spans="1:3" x14ac:dyDescent="0.3">
      <c r="A227" s="104"/>
      <c r="B227" t="s">
        <v>626</v>
      </c>
      <c r="C227" s="105" t="s">
        <v>447</v>
      </c>
    </row>
    <row r="228" spans="1:3" x14ac:dyDescent="0.3">
      <c r="A228" s="104"/>
      <c r="B228" t="s">
        <v>627</v>
      </c>
      <c r="C228" s="105" t="s">
        <v>447</v>
      </c>
    </row>
    <row r="229" spans="1:3" x14ac:dyDescent="0.3">
      <c r="A229" s="104"/>
      <c r="B229" t="s">
        <v>628</v>
      </c>
      <c r="C229" s="105" t="s">
        <v>447</v>
      </c>
    </row>
    <row r="230" spans="1:3" x14ac:dyDescent="0.3">
      <c r="A230" s="104"/>
      <c r="B230" t="s">
        <v>629</v>
      </c>
      <c r="C230" s="105" t="s">
        <v>447</v>
      </c>
    </row>
    <row r="231" spans="1:3" x14ac:dyDescent="0.3">
      <c r="A231" s="104"/>
      <c r="B231" t="s">
        <v>630</v>
      </c>
      <c r="C231" s="105" t="s">
        <v>447</v>
      </c>
    </row>
    <row r="232" spans="1:3" x14ac:dyDescent="0.3">
      <c r="A232" s="104"/>
      <c r="B232" t="s">
        <v>631</v>
      </c>
      <c r="C232" s="105" t="s">
        <v>447</v>
      </c>
    </row>
    <row r="233" spans="1:3" x14ac:dyDescent="0.3">
      <c r="A233" s="104"/>
      <c r="B233" t="s">
        <v>632</v>
      </c>
      <c r="C233" s="105" t="s">
        <v>447</v>
      </c>
    </row>
    <row r="234" spans="1:3" x14ac:dyDescent="0.3">
      <c r="A234" s="104"/>
      <c r="B234" t="s">
        <v>633</v>
      </c>
      <c r="C234" s="105" t="s">
        <v>447</v>
      </c>
    </row>
    <row r="235" spans="1:3" x14ac:dyDescent="0.3">
      <c r="A235" s="104"/>
      <c r="B235" t="s">
        <v>634</v>
      </c>
      <c r="C235" s="105" t="s">
        <v>447</v>
      </c>
    </row>
    <row r="236" spans="1:3" x14ac:dyDescent="0.3">
      <c r="A236" s="104"/>
      <c r="B236" t="s">
        <v>635</v>
      </c>
      <c r="C236" s="105" t="s">
        <v>447</v>
      </c>
    </row>
    <row r="237" spans="1:3" x14ac:dyDescent="0.3">
      <c r="A237" s="104"/>
      <c r="B237" t="s">
        <v>636</v>
      </c>
      <c r="C237" s="105" t="s">
        <v>447</v>
      </c>
    </row>
    <row r="238" spans="1:3" x14ac:dyDescent="0.3">
      <c r="A238" s="104"/>
      <c r="B238" t="s">
        <v>637</v>
      </c>
      <c r="C238" s="105" t="s">
        <v>447</v>
      </c>
    </row>
    <row r="239" spans="1:3" x14ac:dyDescent="0.3">
      <c r="A239" s="104"/>
      <c r="B239" t="s">
        <v>638</v>
      </c>
      <c r="C239" s="105" t="s">
        <v>447</v>
      </c>
    </row>
    <row r="240" spans="1:3" x14ac:dyDescent="0.3">
      <c r="A240" s="104"/>
      <c r="B240" t="s">
        <v>639</v>
      </c>
      <c r="C240" s="105" t="s">
        <v>447</v>
      </c>
    </row>
    <row r="241" spans="1:3" x14ac:dyDescent="0.3">
      <c r="A241" s="104"/>
      <c r="B241" t="s">
        <v>640</v>
      </c>
      <c r="C241" s="105" t="s">
        <v>447</v>
      </c>
    </row>
    <row r="242" spans="1:3" x14ac:dyDescent="0.3">
      <c r="A242" s="104"/>
      <c r="B242" t="s">
        <v>641</v>
      </c>
      <c r="C242" s="105" t="s">
        <v>447</v>
      </c>
    </row>
    <row r="243" spans="1:3" ht="15" thickBot="1" x14ac:dyDescent="0.35">
      <c r="A243" s="109"/>
      <c r="B243" s="110" t="s">
        <v>642</v>
      </c>
      <c r="C243" s="111" t="s">
        <v>447</v>
      </c>
    </row>
  </sheetData>
  <mergeCells count="22">
    <mergeCell ref="A7:A8"/>
    <mergeCell ref="B7:B8"/>
    <mergeCell ref="C7:C8"/>
    <mergeCell ref="D7:D8"/>
    <mergeCell ref="F7:F8"/>
    <mergeCell ref="I26:I28"/>
    <mergeCell ref="J26:J28"/>
    <mergeCell ref="B6:E6"/>
    <mergeCell ref="F6:G6"/>
    <mergeCell ref="H6:H8"/>
    <mergeCell ref="I6:I8"/>
    <mergeCell ref="J6:J8"/>
    <mergeCell ref="G27:G28"/>
    <mergeCell ref="G7:G8"/>
    <mergeCell ref="B26:E26"/>
    <mergeCell ref="F26:G26"/>
    <mergeCell ref="H26:H28"/>
    <mergeCell ref="A27:A28"/>
    <mergeCell ref="B27:B28"/>
    <mergeCell ref="C27:C28"/>
    <mergeCell ref="D27:D28"/>
    <mergeCell ref="F27:F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sqref="A1:XFD1048576"/>
    </sheetView>
  </sheetViews>
  <sheetFormatPr defaultRowHeight="14.4" x14ac:dyDescent="0.3"/>
  <sheetData>
    <row r="1" spans="1:1" x14ac:dyDescent="0.3">
      <c r="A1" t="s">
        <v>272</v>
      </c>
    </row>
    <row r="2" spans="1:1" x14ac:dyDescent="0.3">
      <c r="A2" t="s">
        <v>295</v>
      </c>
    </row>
    <row r="3" spans="1:1" x14ac:dyDescent="0.3">
      <c r="A3" t="s">
        <v>302</v>
      </c>
    </row>
    <row r="4" spans="1:1" x14ac:dyDescent="0.3">
      <c r="A4" t="s">
        <v>358</v>
      </c>
    </row>
    <row r="5" spans="1:1" x14ac:dyDescent="0.3">
      <c r="A5" t="s">
        <v>245</v>
      </c>
    </row>
    <row r="6" spans="1:1" x14ac:dyDescent="0.3">
      <c r="A6" t="s">
        <v>265</v>
      </c>
    </row>
    <row r="7" spans="1:1" x14ac:dyDescent="0.3">
      <c r="A7" t="s">
        <v>266</v>
      </c>
    </row>
    <row r="8" spans="1:1" x14ac:dyDescent="0.3">
      <c r="A8" t="s">
        <v>357</v>
      </c>
    </row>
    <row r="9" spans="1:1" x14ac:dyDescent="0.3">
      <c r="A9" t="s">
        <v>270</v>
      </c>
    </row>
    <row r="10" spans="1:1" x14ac:dyDescent="0.3">
      <c r="A10" t="s">
        <v>286</v>
      </c>
    </row>
  </sheetData>
  <sortState xmlns:xlrd2="http://schemas.microsoft.com/office/spreadsheetml/2017/richdata2" ref="A1:A10">
    <sortCondition ref="A1:A10"/>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2.xml><?xml version="1.0" encoding="utf-8"?>
<ds:datastoreItem xmlns:ds="http://schemas.openxmlformats.org/officeDocument/2006/customXml" ds:itemID="{56CBBF75-B4CB-4E0A-8FD2-44647F1D37D3}"/>
</file>

<file path=customXml/itemProps3.xml><?xml version="1.0" encoding="utf-8"?>
<ds:datastoreItem xmlns:ds="http://schemas.openxmlformats.org/officeDocument/2006/customXml" ds:itemID="{99F0F1A4-39CB-4451-84C1-0A9319BA731D}">
  <ds:schemaRefs>
    <ds:schemaRef ds:uri="http://purl.org/dc/elements/1.1/"/>
    <ds:schemaRef ds:uri="http://www.w3.org/XML/1998/namespace"/>
    <ds:schemaRef ds:uri="712a6188-99ea-4974-a1ea-5dd1485f34c6"/>
    <ds:schemaRef ds:uri="http://schemas.microsoft.com/office/infopath/2007/PartnerControls"/>
    <ds:schemaRef ds:uri="34400138-a2a5-4576-a196-97f42fe9195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