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nina.sharepoint.com/sites/12006000/Shared Documents/9. Oppfølging 2021- 41201710/Leveranser/15. mars 2022/Kunnskapsgrunnlag/"/>
    </mc:Choice>
  </mc:AlternateContent>
  <xr:revisionPtr revIDLastSave="20" documentId="13_ncr:1_{6E2570A5-683A-4ADB-A97A-2ABCF275325E}" xr6:coauthVersionLast="47" xr6:coauthVersionMax="47" xr10:uidLastSave="{4DB7D7BA-2355-4F8B-AB95-F78B6A44E4B7}"/>
  <bookViews>
    <workbookView xWindow="3456" yWindow="3456" windowWidth="17280" windowHeight="8820" xr2:uid="{00000000-000D-0000-FFFF-FFFF00000000}"/>
  </bookViews>
  <sheets>
    <sheet name="Generell input" sheetId="1" r:id="rId1"/>
    <sheet name="Tiltaksanalyse" sheetId="5" r:id="rId2"/>
    <sheet name="Effektanalyse" sheetId="7" r:id="rId3"/>
    <sheet name="GIS-tabeller" sheetId="3" r:id="rId4"/>
    <sheet name="Referanser" sheetId="4" r:id="rId5"/>
  </sheets>
  <externalReferences>
    <externalReference r:id="rId6"/>
  </externalReferences>
  <definedNames>
    <definedName name="_Toc514068790" localSheetId="1">Tiltaksanalyse!#REF!</definedName>
    <definedName name="d">'[1]Priser og antagelser'!$C$49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0" i="5" l="1"/>
  <c r="H23" i="3" l="1"/>
  <c r="G23" i="3"/>
  <c r="F23" i="3"/>
  <c r="E23" i="3"/>
  <c r="D23" i="3"/>
  <c r="C23" i="3"/>
  <c r="B23" i="3"/>
  <c r="G47" i="3"/>
  <c r="F47" i="3"/>
  <c r="E47" i="3"/>
  <c r="D47" i="3"/>
  <c r="C47" i="3"/>
  <c r="B47" i="3"/>
  <c r="H47" i="3" l="1"/>
  <c r="D5"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Anders Lyngstad</author>
  </authors>
  <commentList>
    <comment ref="D4" authorId="0" shapeId="0" xr:uid="{00000000-0006-0000-01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1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1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1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1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1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 ref="H29" authorId="1" shapeId="0" xr:uid="{63100E2A-2074-4ADC-9594-212CAD8ACB08}">
      <text>
        <r>
          <rPr>
            <b/>
            <sz val="9"/>
            <color indexed="81"/>
            <rFont val="Tahoma"/>
            <family val="2"/>
          </rPr>
          <t>Anders Lyngstad:</t>
        </r>
        <r>
          <rPr>
            <sz val="9"/>
            <color indexed="81"/>
            <rFont val="Tahoma"/>
            <family val="2"/>
          </rPr>
          <t xml:space="preserve">
Her må SNO nå ha fått erfaring</t>
        </r>
      </text>
    </comment>
  </commentList>
</comments>
</file>

<file path=xl/sharedStrings.xml><?xml version="1.0" encoding="utf-8"?>
<sst xmlns="http://schemas.openxmlformats.org/spreadsheetml/2006/main" count="1067" uniqueCount="620">
  <si>
    <t>Elektronisk tabell Trua natur - naturtyper</t>
  </si>
  <si>
    <t>Tittel</t>
  </si>
  <si>
    <t>Naturtype: Rik åpen sørlig jordvannsmyr</t>
  </si>
  <si>
    <t>Hva</t>
  </si>
  <si>
    <t>Presisering/betydning</t>
  </si>
  <si>
    <t>Fyll inn</t>
  </si>
  <si>
    <t>Kunnskapshull/Usikkerhet</t>
  </si>
  <si>
    <t>Fritekst ekspert</t>
  </si>
  <si>
    <t>Vurdert av</t>
  </si>
  <si>
    <t>Navn, institusjon</t>
  </si>
  <si>
    <t>Anders Lyngstad og Dag-Inge Øien, NTNU Vitenskapsmuseet</t>
  </si>
  <si>
    <t>Tid for vurdering</t>
  </si>
  <si>
    <t>måned 2022</t>
  </si>
  <si>
    <t>Mars</t>
  </si>
  <si>
    <t>Norsk navn</t>
  </si>
  <si>
    <t>Følg Artsdatabankens navn i Rødlista for naturtyper 2018</t>
  </si>
  <si>
    <t>Rik åpen sørlig jordvannsmyr</t>
  </si>
  <si>
    <t>Om naturtypen</t>
  </si>
  <si>
    <t>Maks 3 setninger som beskriver naturtypen</t>
  </si>
  <si>
    <t>Rik åpen sørlig jordvannsmyr er sterkt intermediær til ekstremt kalkrik jordvannsmyr (inkludert rik kildemyr) i boreonemoral og sørboreal vegetasjonssone, og er knytta til områder med baserik grunn i låglandet. Feltsjiktet er dominert av graminider og urter, mens bunnsjiktet er dominert av torvmoser på intermediær myr, og av brunmoser på middelsrik og ekstremrik myr.  Busksjikt og tresjikt kan forekomme på større, sammenhengende tuepartier og i myrkanten.</t>
  </si>
  <si>
    <t>Økologi</t>
  </si>
  <si>
    <t xml:space="preserve">Naturtypens økologiske egenskaper. </t>
  </si>
  <si>
    <t>Myr defineres som et landområde med fuktighetskrevende vegetasjon som danner torv, og i myr er hydrologi (vannhusholdning) og høyt vannivå helt dominerende viktig. Høyt vannivå hindrer fullstendig nedbrytning av organisk materiale gjennom bl.a. lite tilgjengelig oksygen, og er derfor sentralt for torvakkumulering. De mest fundamentale økologiske faktorene på myr er den eller de som er avgjørende for om torv bygges opp, og på rikmyr er det brunmoser og graminider som bidrar mest til torvdannelse. På et overordnet nivå er det klima, topografi og mineraljordas beskaffenhet som avgjør hvor det dannes myr. Disse faktorene kontrollerer i stor grad hydrologien i et område gjennom å påvirke mønstre i nedbør, temperatur og avrenning av vann. Rikmyr har det høgeste botaniske mangfoldet på myr, og er levested for en stor andel av de rødlistede myrartene.</t>
  </si>
  <si>
    <t>God tilstand</t>
  </si>
  <si>
    <t xml:space="preserve">Beskriv hva som karakteriserer en god tilstand for naturtypen </t>
  </si>
  <si>
    <t>I "Fagsystem for fastsetting av god økologisk tilstand" legger Lyngstad et al. (2017) til grunn at hydrologien må være helt intakt for å si at det er "god økologisk tilstand" på myr. Dette betyr at det ikke forekommer inngrep som forstyrrer vasshusholdningen på myra. Mer presist kan vi si at dette bedømmes innenfor et myrmassiv (torvmarksform i NiN). Myrmassiv er hydromorfologiske enheter, og det vil si at det som påvirker hydrologien på én del av et myrmassiv vil påvirke hydrologien til hele myrmassivet.</t>
  </si>
  <si>
    <t xml:space="preserve">Avgrensning etter NiN 2.0 </t>
  </si>
  <si>
    <t>Følg  inndeling i natursystem eller landform (f.eks. torvmarksform) i NiN 2.0</t>
  </si>
  <si>
    <t>Grunntypene V1-10, 11, 12, 13, 14, 15, 16, 17, 18, 19, 20, 25, 26, 27, 28, 29, 30, 31</t>
  </si>
  <si>
    <t>Naturtypen omfatter alle grunntyper i hovedtypen V1 Åpen jordvannsmyr fra sterkt intermediær til ekstremt kalkrik langs kalkinnholdsgradienten.</t>
  </si>
  <si>
    <t>Avgrensning som forvaltningsenhet</t>
  </si>
  <si>
    <t>Gi en anbefaling om naturtypens avgrensning som hensiktsmessig forvaltningsenhet, beskrevet ved hjelp av NiN 2.0</t>
  </si>
  <si>
    <t>Rik åpen sørlig jordvannsmyr er en hensiktsmessig forvaltningsenhet som omfatter all variasjon i låglandsrikmyr langs LKM-ene tørrleggingsvarighet (TV), myrflatepreg (MF) og kildevannspåvirkning (KI). Typen kan dekke hele eller deler av myrmassiv, men vil vanligvis være grei å skille fra andre kategorier myr, og den vil derfor være grei å kartlegge.</t>
  </si>
  <si>
    <t>Avgrensning mot naturtyper etter Miljødirektoratets instruks</t>
  </si>
  <si>
    <t>Følg definisjonen av naturtypen i siste instruks</t>
  </si>
  <si>
    <t>E10.1 Rik åpen sørlig jordvannsmyr</t>
  </si>
  <si>
    <t>Avgrensning mot kunnskapsgrunnlag 2018</t>
  </si>
  <si>
    <t>Følgende enheter fra kunnskaspsgrunnlag 2018 inngår:</t>
  </si>
  <si>
    <t>Rikere myrkantmark i låglandet, Rikere myrflate i låglandet, Åpen låglandskildemyr</t>
  </si>
  <si>
    <t>Tid for rødlistevurdering</t>
  </si>
  <si>
    <t>2018</t>
  </si>
  <si>
    <t>Rødlistestatus forkortelse 2018</t>
  </si>
  <si>
    <t>CR; EN; VU; NT</t>
  </si>
  <si>
    <t>EN</t>
  </si>
  <si>
    <t>Rødlistestatus 2018</t>
  </si>
  <si>
    <t>kritisk truet; sterkt truet; sårbar; nær truet</t>
  </si>
  <si>
    <t>Sterkt truet</t>
  </si>
  <si>
    <t>Kriterier 2018</t>
  </si>
  <si>
    <t>Kolonne D  i Naturtyper rødlisteinformasjon, eks. C2b</t>
  </si>
  <si>
    <t>A1, A2a, A2b, A, C1, C2a, C2b</t>
  </si>
  <si>
    <t>Andel av nordisk forekomst</t>
  </si>
  <si>
    <t>Kun hvis dette er mulig</t>
  </si>
  <si>
    <t>Andel av europeisk forekomst</t>
  </si>
  <si>
    <t>Antall forekomster NiN</t>
  </si>
  <si>
    <t>Naturtyper - Miljødirektoratets instruks. Se tabell i arket "GIS-tabeller". Spesifiser: dekker arealet kun naturtypen, eller andre naturtyper også?</t>
  </si>
  <si>
    <t>606</t>
  </si>
  <si>
    <t>Data fra Naturbase, datasettet "Naturtyper - Miljødirektoratets instruks" med registreringer fra 2018 og fram til i dag. Mange av disse forekomstene (polygonene) er små fragmenter av ikke lenger intakte myrmassiv eller myrkompleks. Data fra NiN-kartlegginger er av variabel kvalitet, men rikmyr ser ut til å være bedre kartlagt enn andre kategorier myr. Det ser også ut til å bli bedre kvalitet i dataene for hvert år siden 2018, og stadig større andel av lokalitetene har tilstrekkelig informasjon til at de kan vurderes og anvendes. For å fjerne lokaliteter som ikke ligger i boreonemoral eller sørboreal vegetasjonssone er disse filtrert vekk automatisk. I tillegg er noen titalls forekomster med manglende dokumentasjon ekskludert fra materialet. Vi har "godkjent" 606 forekomster (dette inkluderer noen lokaliteter fra Kalkrik åpen jordvannsmyr i boreonemoral til nordboreal sone, samt seks lokaliteter fra Sørlig slåttemyr), men flere av disse ville i andre sammenhenger blitt vurdert som deler av samme lokalitet (myrkompleks). Antallet reelle myrlokaliteter med Rik åpen sørlig jordvannsmyr er derfor betydelig lavere.</t>
  </si>
  <si>
    <t>Antall forekomster Naturbase</t>
  </si>
  <si>
    <t>Naturtyper - DN-håndbok 13. Se tabell i arket "GIS-tabeller". Spesifiser: dekker arealet kun naturtypen, eller andre naturtyper også?</t>
  </si>
  <si>
    <t>817</t>
  </si>
  <si>
    <t>Data fra registreringene av naturtyper etter DN-håndbok 13 er i utgangspunktet arbeidskrevende og delvis vanskelig å benytte fordi kvaliteten på beskrivelsene varierer. I denne sammenheng har vi anvendt tilhørighet til bioklimatisk sone (boreonemoral og sørboreal sone) og automatisk filtrert vekk de lokalitetene som ikke hører til i disse to sonene. Vi har ikke gått gjennom datasettet for å sile vekk lokaliteter med fattigmyr (dvs. feil i kartleggingen). Slik kommer vi fram til 817 lokaliteter, og av disse lokalitetene overlapper 47 med Myrbaselokaliteter (tall fra 2018), slik at antallet lokaliteter i dette materialet som kommer i tillegg til Myrbaselokalitetene er 770.</t>
  </si>
  <si>
    <t>Antall forekomster andre kilder</t>
  </si>
  <si>
    <t>F. eks. Myrbase</t>
  </si>
  <si>
    <t>226</t>
  </si>
  <si>
    <t>Dette er forekomster i Myrbase med intermediær eller rik myrvegetasjon i boreonemoral og sørboreal vegetasjonssone. Her er også inkludert forekomster med rik kildevegetasjon.</t>
  </si>
  <si>
    <t>Geografiske mangler</t>
  </si>
  <si>
    <t>Angi hvor stor prosentandel av potensielle forekomster som er kartlagt. Se også presisering i manual.</t>
  </si>
  <si>
    <t>ca. 70 %</t>
  </si>
  <si>
    <t>Se under</t>
  </si>
  <si>
    <t>Det vil være en stor utfordring å kartlegge typen ved hjelp av fjernmåling. Det er vanskelig eller umulig å skille fattig og rik myrvegetasjon på vanlige flybilder, men på opptak i IR-båndet vil områder med (relativt sett) høg og låg produksjon tre fram. Rikmyr har ofte (men ikke alltid) høgere produksjon enn fattigmyr, og dette kan brukes for å indikere mulige områder med rikmyr. Satellittdata har vært forsøkt brukt til å skille vegetasjon på myr, men ut fra det vi kjenner har ikke dette så langt gitt god nok presisjon. Rikmyr i låglandet kan opptre i myrmassivtypene flatmyr, flommyr og gjennomstrømningsmyr, samt i laggen på typisk høgmyr. Disse typene mangler strukturer eller har strukturer og elementer som er spesifikke for den enkelte typen. LiDAR-data eller stereotolking av flybilder vil være til liten hjelp siden det ikke er noen sammenheng mellom morfologi og rik vegetasjon.
Berggrunnskart og kvartærgeologiske kart sammen med kart over myrareal er antakelig de mest egnede hjelpemidlene for å skaffe seg oversikt over potensial for å finne rik myrvegetasjon.</t>
  </si>
  <si>
    <t>Naturtypens reelle areal</t>
  </si>
  <si>
    <t xml:space="preserve">Kolonne I i Naturtyper rødlisteinformasjon. Suppler med fritekst basert på vurderingene i de to raden over. </t>
  </si>
  <si>
    <t>90 km²</t>
  </si>
  <si>
    <t>Rødlista for 2018 angir forekomstarealet til 90 km² ut fra et kjent areal på 60 km² og et mørketall på 1,5. Rik åpen sørlig jordvannsmyr er begrenset til låglandsområdene i Sør-Norge og kystnære områder i Nordland (boreonemoral og sørboreal vegetasjonssone), men typen er sjelden over store deler av Sørlandet og Vestlandet på grunn av basefattig mineraljord. Data fra Naturbase, NiN og Myrbase angir et samlet areal av det som er registrert på noe over 80 km², men dette inneholder en god del annen myr enn rikmyr. Bl.a. utgjør mange av forekomstene bare en mindre del av myrmassiv (f.eks. flatmyr), og i Myrbase er det arealet av myrmassivene som er oppgitt. Det viser seg også at flere polygoner i Naturbase (DN-håndbok 13-lokaliteter) inneholder store arealet med andre naturtyper. Overlapp mellom Myrbase og Naturbase (ca. 26 km²) tilsier også at reelt kartlagt areal er lavere. Det faktiske arealet som inngår i de registrerte forekomstene er derfor vesentlig mindre enn 80 km², og vi mener det er grunn til å tro at det er ca. 65 km² rikmyr i de registrerte lokalitetene. Dette er noe mer enn det som ble angitt i rødlista i 2018, og differansen skyldes NiN-kartlegginger i senere år.</t>
  </si>
  <si>
    <t>Økosystemtjenester</t>
  </si>
  <si>
    <t>Se presisering i manual</t>
  </si>
  <si>
    <t>Støttende: Artsmangfold; jordoppbygging; næringsomsetning (alle er bærekraftige).
Forsynende: Ville planter og bær (bærekraftig); fôrressurser (bærekraftig); torv til ulike formål (destruktivt); trevirke (destruktivt)
Regulerende: Klimaregulering; vasskvalitet; flomdemping; branndemping (alle er bærekraftige)
Kulturelle: Friluftsliv og rekreasjon (stort sett bærekraftig, men vil påvirke negativt ved intensiv bruk (tråkkproblematikk)); vitenskapelig og historisk dokument (bærekraftig); stedsidentitet (bærekraftig); åndelige, symbolske eller religiøse verdier (bærekraftig)</t>
  </si>
  <si>
    <t>Naturtypens betydning for pollinatorer: Rikmyr er artsrik, og med en høg andel urter i feltsjiktet. Mange av orkideene på rikmyr har komplisert og spesialisert mutualistisk pollineringsøkologi, og brudespore er et eksempel på dette. Arter som blåknapp og følblom er gode fødeplanter for pollinatorer, og opptrer ofte i store mengder på rikmyr. Vierarter er viktige fødeplanter om våren, og denne slekta er vanlig i busk- og tresjiktet. Alt i alt må naturtypen sies å ha stor betydning for pollinatorer, antakelig ikke så ulik betydningen av semi-naturlig eng.
Naturtypens betydning for karbonbinding: Myr er den hovednaturtypen som lagrer mest karbon per arealenhet (høgest "karbontetthet"), og myr i Norge lagrer totalt et sted mellom 1 og 2 Gt totalt (Øien &amp; Fandrem 2021). Rikmyr har vanligvis nokså liten torvdybde, men dette varierer, og det er eksempler på rikmyr med flere meter torv. Torva er oftest tett og mye omdannet, og det vil si at det er høgere karbontetthet enn der torva er lausere (ofte nedbørmyr). Alt i alt er naturtypen blant de myrtypene som er minst viktig som karbonlager, men samtidig er betydningen større enn for de fleste (alle?) naturtyper på fastmark.</t>
  </si>
  <si>
    <t>Samfunnsøkonomisk verdi</t>
  </si>
  <si>
    <t>Beskrives med ord</t>
  </si>
  <si>
    <t>Rik åpen sørlig jordvannsmyr er myr i låglandet (boreonemoral og sørboreal vegetasjonssone) med stabil tilførsel av mineralrikt jordvann. Typen har et høgt artsmangfold, og lokaliteter med slik myr står ofte igjen som "øyer" av natur i et landskap som ellers er preget av inngrep og menneskelig aktivitet. Slike lokaliteter er viktige for dyreliv (fugl og annen fauna) som ellers ville ha forsvunnet fra et område.</t>
  </si>
  <si>
    <t>Trua arter og artsmangfold</t>
  </si>
  <si>
    <t xml:space="preserve">Oppgi forekomst av trua arter (listes opp arter adskilt med ; hvis mulig). Beskriv artsmangfoldet i kolonnen for fritekst. </t>
  </si>
  <si>
    <t>Moser: Nerveklo (EN); alvemose (EN); stakesvanemose (EN); striglegulmose (CR); enkorntvebladmose (EN); snerpstjernemose (VU); grassigd (VU); storklo (EN).
Karplanter: Russegras (VU); flatsivaks (CR); stautstarr (CR); taglstarr (NT); tuestarr (NT); kjevlestarr (NT); bunkestarr (VU); jemtlandsstarr (VU); blærestarr (NT); nebbstarr (NT); toppstarr (VU); dronningstarr (NT); storak (EN); marisko (VU); smalmarihand (VU); islandsgrønnkurle (CR); vasstelg (EN); småull (EN); skotsk øyentrøst (NT); myggblom (NT); honningblom (CR); snau myrflatbelg (EN); myrkråkefot (NT); flueblom (VU); brunmyrak (NT); brunskjene (VU); myrstjerneblom (VU); myrtelg (VU); myrflangre (EN); knottblom (EN); stor myrsildre (EN); evjestarr (VU); purpurmarihand (EN); svartskjene (RE); fettblad (RE).</t>
  </si>
  <si>
    <t>Alle påvirkningsfaktorer fra rødlista (hentes fra kolonne G i "Påvirkningsfaktorer per art", rangert i relativ styrke, les mer i manual. Tidsrom, Omfang og Alvorlighetsgrad hentes fra rødlista på nett.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</si>
  <si>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Type</t>
  </si>
  <si>
    <t>Utdypende beskrivelse av påvirkningsfaktor</t>
  </si>
  <si>
    <t>Tidsrom</t>
  </si>
  <si>
    <t>Omfang</t>
  </si>
  <si>
    <t>Styrke</t>
  </si>
  <si>
    <t>Endring i forhold til rødliste</t>
  </si>
  <si>
    <t>Ekspertvurdering</t>
  </si>
  <si>
    <t>Påvirkningsfaktor 1</t>
  </si>
  <si>
    <t>Påvirkning på habitat &gt; Landbruk &gt; Jordbruk &gt; Drenering (grøfting)</t>
  </si>
  <si>
    <t>Drenering (grøfting)</t>
  </si>
  <si>
    <t>Pågående</t>
  </si>
  <si>
    <t>Minoriteten av arealet påvirkes (&lt;50%)</t>
  </si>
  <si>
    <t>Langsom, men signifikant, reduksjon (&lt; 20% over 10 år)</t>
  </si>
  <si>
    <t>Grøfting for oppdyrking, skogplanting og økt skogproduksjon, nedbygging til veger, boliger, industri, vindkraft og annen infrastruktur er viktige påvirkningsfaktorer. Et varmere og våtere klima i framtida vil også gi økt torvakkumulering med raskere suksesjon mot fattigere myrtyper. I tillegg til grøfting for oppdyrking og skogreising vil også nedbygging av arealer eller annen aktivitet omkring myrene føre til endringer i hydrologien og gi en dreneringseffekt. Effekten er gjerne via gjengroing med skog som i sin tur gir økt evapotranspirasjon og forsterket dreneringseffekt.</t>
  </si>
  <si>
    <t>Påvirkningsfaktor 2</t>
  </si>
  <si>
    <t>Påvirkning på habitat &gt; Landbruk &gt; Jordbruk &gt; Oppdyrking</t>
  </si>
  <si>
    <t>Oppdyrking inkludert omgraving.</t>
  </si>
  <si>
    <t>Påvirkningsfaktor 3</t>
  </si>
  <si>
    <t>Påvirkning på habitat &gt; Landbruk &gt; Skogreising/treplantasjer</t>
  </si>
  <si>
    <t>Drenering (grøfting) og tilplanting.</t>
  </si>
  <si>
    <t>Opphørt (kan inntreffe igjen)</t>
  </si>
  <si>
    <t>Påvirkningsfaktor 4</t>
  </si>
  <si>
    <t>Påvirkning på habitat &gt; Habitatpåvirkning på ikke landbruksarealer (terrestrisk) &gt; Utbygging/utvinning &gt; Infrastruktur (veier, broer, flyplasser mm.)</t>
  </si>
  <si>
    <t>Direkte nedbygging samt drenering av tilgrensende areal. Forurensing av tilgrensende areal fra aktivitet, eks. avrenning av avisingsvæske fra flyplasser</t>
  </si>
  <si>
    <t>Påvirkningsfaktor 5</t>
  </si>
  <si>
    <t>Påvirkning på habitat &gt; Habitatpåvirkning på ikke landbruksarealer (terrestrisk) &gt; Utbygging/utvinning &gt; Industri/næringsutbygging</t>
  </si>
  <si>
    <t>Direkte nedbygging samt drenering av tilgrensende areal. Forurensing av tilgrensende areal fra aktivitet, eks. oljesøl.</t>
  </si>
  <si>
    <t>Påvirkningsfaktor 6</t>
  </si>
  <si>
    <t>Påvirkning på habitat &gt; Habitatpåvirkning på ikke landbruksarealer (terrestrisk) &gt; Utbygging/utvinning &gt; Boligbebyggelse/boligutbygging</t>
  </si>
  <si>
    <t>Direkte nedbygging samt drenering av tilgrensende areal.</t>
  </si>
  <si>
    <t>Påvirkningsfaktor 7</t>
  </si>
  <si>
    <t>Forurensing &gt; Atmosfærisk</t>
  </si>
  <si>
    <t>Forsuring (N- og S-forbindelser), samt næringstilførsel (vesentlig N-forbindelser).</t>
  </si>
  <si>
    <t>Påvirkningsfaktor 8</t>
  </si>
  <si>
    <t>Forurensing &gt; I vann</t>
  </si>
  <si>
    <t>Vanntransportert forurensing, eutrofiering.</t>
  </si>
  <si>
    <t>Påvirkningsfaktor 9</t>
  </si>
  <si>
    <t>Påvirkning på habitat &gt; Habitatpåvirkning på ikke landbruksarealer (terrestrisk) &gt; Annen påvirkning på habitat &gt; Motorferdsel</t>
  </si>
  <si>
    <t>Kjøreskader</t>
  </si>
  <si>
    <t>Samspill mellom påvirkningsfaktorer</t>
  </si>
  <si>
    <t>Grøfting blir som oftest gjort med tanke på oppdyrking. Nedbygging av jordbruksareal sammen med ønske om å ikke redusere totalt jordbruksareal, gir økt oppdyrkingspress for myr.</t>
  </si>
  <si>
    <t xml:space="preserve">Ned ett nivå på Rødlista fra dagens kategori. For alternative hovedmål, se manual.  </t>
  </si>
  <si>
    <t>Hovedmål (rødlistestatus 2035)</t>
  </si>
  <si>
    <t>Rødlistestatus forkortelse</t>
  </si>
  <si>
    <t>Sårbar</t>
  </si>
  <si>
    <t>VU</t>
  </si>
  <si>
    <t>Etter kriterium A (A1, A2a, A2b) betyr dette at reduksjon av forekomstarealet siste 50 år må gå fra 50-80 % til 30-50 %. Etter kriterium C (C2a, C2b) kan dette oppnås gjennom to scenarier: 1) Andelen av totalarealet som er forringet må gå fra &gt;80 % til 50-80 % samtidig som graden av abiotisk forringelse ikke øker; eller 2) graden av abiotisk forringelse må reduseres fra 50-80 % til 30-50 %. Hvis graden av abiotisk forringelse øker fra 50-80 % til &gt;80 % vil et tredje scenario for å oppnå VU være at andelen av totalarealet som er forringet må gå fra &gt;80 % til 30-50 %.</t>
  </si>
  <si>
    <t>Delmål</t>
  </si>
  <si>
    <t>Mål for naturtypen</t>
  </si>
  <si>
    <t>Naturtype-egenskap</t>
  </si>
  <si>
    <t>Målsetting per 2035 (hva må til)</t>
  </si>
  <si>
    <t>Nullalternativ per 2035</t>
  </si>
  <si>
    <t>Delmål 1</t>
  </si>
  <si>
    <t>Forekomstareal, kriterium A</t>
  </si>
  <si>
    <t>Reduksjon av forekomstareal siste 50 år må gå fra 50-80 % til 30-50 %.</t>
  </si>
  <si>
    <t>Kriteriet ble anvendt i 2018, og vil være relevant også for 2035. Tap av areal kan ventes å avta noe på grunn av endringer i lovverket når det gjelder grøfting for skogreising. Myrrestaurering har rikmyr i låglandet som en prioritet, og en handfull lokaliteter har blitt restaurert i løpet av de siste ca. fem åra, men samtidig øker arealpresset mange steder. Mange av rikmyrlokalitetene i låglandet er allerede tapt, og innen 2035 kan vi forvente at dette vil vises som en lavere andel nytt tap siden en større og større andel av restforekomstene ligger i verneområder. Samtidig vil fortsatt tap av areal på grunn av endringsgjeld pågå i lang tid framover. Uten nye tiltak kan det derfor forventes samme nivå på arealtap som i 2018, minst 50 %.</t>
  </si>
  <si>
    <t>Delmål 2</t>
  </si>
  <si>
    <t>Andelen av totalareal forringet, kriterium C</t>
  </si>
  <si>
    <t>Andelen av totalarealet som er forringet må gå fra &gt;80 % til 50-80 % samtidig som graden av abiotisk forringelse ikke øker.</t>
  </si>
  <si>
    <t>Kriteriet ble anvendt i 2018, og vil være relevant også for 2035. Andelen av totalarealet som er forringet  vil ligge på samme nivå, eller øke noe, men neppe overstige 80 %.</t>
  </si>
  <si>
    <t>For å vurdere dette er det nødvendig å definere hva som kreves for å si at et areal med Rik åpen sørlig jordvannsmyr er forringet. Vi mener dette inntreffer når hydrologien er påvirket, enten gjennom torvtekt eller drenering, eller ved at arealet av den opprinnelige myra er redusert som følge av oppdyrking eller nedbygging. Tråkkskader og annen påvirkning av vegetasjonen kan også gi forringet tilstand. For myr er endringsgjeld i samband med drenering en kompliserende faktor; den endelige effekten viser seg ikke før lang tid etter inngrepet skjedde. I praksis vil det derfor være slik at graden av forringelse på ei påvirka myr vil øke over tid selv uten nye inngrep, hvis ikke mottiltak settes inn. Konklusjon: Arealene vil forringes hovedsakelig på grunn av endringsgjeld fra allerede påførte inngrep. Nye inngrep kan komme i tillegg, og basert på utfallet av politiske prosesser i senere år virker det i 2022 mer sannsynlig med videre nedbygging og forringelse enn det kunne se ut til i 2020.</t>
  </si>
  <si>
    <t>Delmål 3</t>
  </si>
  <si>
    <t>Graden av forringelse, kriterium C</t>
  </si>
  <si>
    <t>Graden av abiotisk forringelse må reduseres fra 50-80 % til 30-50 %.</t>
  </si>
  <si>
    <t>Kriteriet ble anvendt i 2018, og vil være relevant også for 2035. Kunnskapen er mangelfull, men graden av forringelse forventes ikke å avta framover, og vil være over 50 % også i 2035.</t>
  </si>
  <si>
    <t>Se over</t>
  </si>
  <si>
    <t>Estimat basert på rødlista</t>
  </si>
  <si>
    <t>Tid til naturtypen utgår/endrer status uten tiltak</t>
  </si>
  <si>
    <t>Usikkerhet</t>
  </si>
  <si>
    <t xml:space="preserve">Vil ikke endre status </t>
  </si>
  <si>
    <t>Tiltaksanalyse</t>
  </si>
  <si>
    <t>Tiltak</t>
  </si>
  <si>
    <t>Tiltak (navn på tiltak)</t>
  </si>
  <si>
    <t>Type tiltak (avdempende eller kompenserende)</t>
  </si>
  <si>
    <t>Tiltakskategori</t>
  </si>
  <si>
    <t>Påvirkningsfaktor</t>
  </si>
  <si>
    <t>Beskrivelse av tiltak</t>
  </si>
  <si>
    <t>Tiltaksinformasjon for kostnadsberegninger</t>
  </si>
  <si>
    <t>Sikkerhet i tiltaksinformasjon</t>
  </si>
  <si>
    <t>Samvirking med andre tiltak</t>
  </si>
  <si>
    <t>Tilleggseffekter (se manual)</t>
  </si>
  <si>
    <t>Kostnad (Menon fyller inn)</t>
  </si>
  <si>
    <t>Kostnadsusikkerhet</t>
  </si>
  <si>
    <t>Nye tiltak</t>
  </si>
  <si>
    <t>(Se manual for mer info)</t>
  </si>
  <si>
    <t>(Erstatt teksten i cellene)</t>
  </si>
  <si>
    <t>(Velg fra nedtrekksmeny)</t>
  </si>
  <si>
    <t xml:space="preserve">Truede arter og naturtyper (+ /-) </t>
  </si>
  <si>
    <t>Økosystemtjenester (+ /-)</t>
  </si>
  <si>
    <t>Fremmede arter (+ /-)</t>
  </si>
  <si>
    <t>Andre påvirkninger (+ /-)</t>
  </si>
  <si>
    <t>Tiltak 1</t>
  </si>
  <si>
    <t>Hydrologisk restaurering</t>
  </si>
  <si>
    <t>Avdempende</t>
  </si>
  <si>
    <t>Restaurering av myr</t>
  </si>
  <si>
    <t>Torvbryting, drenering (grøfting)</t>
  </si>
  <si>
    <t>1300 daa i året restaureres</t>
  </si>
  <si>
    <t>Gravemaskin med lågt marktrykk</t>
  </si>
  <si>
    <t>For hver lokalitet må det utarbeides en restaureringsplan fordi den konkrete utformingen av restaureringstiltak må tilpasses (er avhengig av) bl.a. helning, grøftetetthet, grøftedybde, grøftealder, eventuell gjengroing/oppslag av kratt og trær, og grad av erosjon av torv. Ved restaurering av myrmassiver der deler er helt endret (eks. oppdyrka) vil det også være nødvendig å ta hensyn til dette. Ved hydrologisk restaurering av rikmyr er det en kjent utfordring at det frigjøres mye næringsstoffer i fasen etter at vassnivået er hevet. Dette kan gi rask og uønsket vekst hos busker, trær og andre konkurransesterke karplanter. Det kan derfor vise seg nødvendig å kombinere hydrologisk restaurering med slått og fjening av biomasse.</t>
  </si>
  <si>
    <t>Ganske sikker (50-75%)</t>
  </si>
  <si>
    <t>Så langt har restaurering stort sett foregått i verneområder, og vern sammen med restaurering anser vi som effektivt og sikkert med tanke på å oppnå målsettingen om bedret rødlistestatus.</t>
  </si>
  <si>
    <t>+</t>
  </si>
  <si>
    <t>Det er kjent at det er vanskeligere å restaurere jordvannsmyr enn nedbørsmyr med godt resultat, og det er også kjent at det er vanskeligere å restaurere myr med helning enn myr som er plan. Sannsynligheten for å lykkes bedømmer vi derfor som lavere for rikmyr enn for kategorier innen nedbørsmyr.</t>
  </si>
  <si>
    <t>Ganske usikker (25-50%)</t>
  </si>
  <si>
    <t>Tiltak 2</t>
  </si>
  <si>
    <t>Sikring av intakte lokaliteter og lokaliteter med liten grad av forringelse</t>
  </si>
  <si>
    <t>Hindre nedbygging</t>
  </si>
  <si>
    <t>Infrastruktur (veier, broer, flyplasser mm.), industri/næringsutbygging, boligbebyggelse/boligutbygging, vindkraftutbygging, torvbryting, drenering (grøfting), oppdyrking</t>
  </si>
  <si>
    <t>For å oppnå en forbedring av rødlistevurdering til VU i 2035 må vi unngå at areal som per i dag er intakt, eller i svært liten grad er forringet (tilsvarende "ubetydelig grøftingsinngrep" etter Miljødirektoratets kartleggingsinstruks for naturtyper), utsettes for inngrep som gir forverret tilstand. Dette utgjør trolig mindre enn 40 % av arealet, anslagsvis 35 000 daa. Inkludert i dette er allerede verna areal, men datagrunnlaget er svakt. Blindheim m.fl. (2011) antyder at 5-20 % av rikmyrlokaliteter (av antallet lokaliteter, ikke areal!) av høg verdi er vernet. Det er grunn til å tro at situasjonen for Rik åpen sørlig jordvannsmyr er tilsvarende, men dette er svært usikkert. Inntil kunnskapsgrunnlaget er blitt bedre kan man kun forholde seg til et omtrentlig arealmål. For disse lokalitetene må det derfor tas i bruk eller etableres juridiske ordninger som er så slagkraftige at ingen form for oppdyrking, torvtekt, nedbygging eller drenering kan finne sted. Vi tror vern etter Naturmangfoldsloven er det eneste eksisterende virkemidlet som er egnet til å gi god nok sikring.</t>
  </si>
  <si>
    <r>
      <t>Ca. 35 km</t>
    </r>
    <r>
      <rPr>
        <vertAlign val="superscript"/>
        <sz val="11"/>
        <rFont val="Calibri"/>
        <family val="2"/>
        <scheme val="minor"/>
      </rPr>
      <t>2</t>
    </r>
    <r>
      <rPr>
        <sz val="11"/>
        <rFont val="Calibri"/>
        <family val="2"/>
        <scheme val="minor"/>
      </rPr>
      <t>. Engangstiltak som må sees i samanheng med tiltak 3.</t>
    </r>
  </si>
  <si>
    <t>All nedbygging, oppdyrking, torvtekt, grøfting. Relevant forvaltningsenhet er myrmassiv eller myrkompleks (jf. hydrologi i myr). Typiske inngrep knytta til infrastruktur er veg (inkl. skogsbilveg), jernbane, flyplass, kraftlinjer, vindkraftanlegg, mobilmaster, kabler og rør. Lista er ikke uttømmende.</t>
  </si>
  <si>
    <t>Størst areal rikmyr i låglandet finner vi på Østlandet, særlig i Oslofeltet. Trøndelag har også mye rik berggrunn i låglandet, og en god del rikmyr. Nordland har mye rik berggrunn, men liten arealandel i sørboreal sone. Det er likevel mange myrer i denne kategorien f.eks. på Helgeland og i Salten. Sørlandet og Vestlandet har mye hard og sur berggrunn, og rikmyr er nokså uvanlig. De lokalitetene som finnes er imidlertid av stor verdi.</t>
  </si>
  <si>
    <t>Svært sikker (75-100%)</t>
  </si>
  <si>
    <t>Eventuelle inngrep i områder som sikres bør restaureres for å sikre at sikringen har funksjon over tid.</t>
  </si>
  <si>
    <t>Allerede sikret areal som er i akseptabel tilstand inngår i dette, mens sikret areal med dårligere tilstand enn akseptabel ikke vil inngå. Areal med middels tilstand, og som krever restaurering, er ikke inkludert, og kommer i tillegg.</t>
  </si>
  <si>
    <t>Trolig svært høye kostnader</t>
  </si>
  <si>
    <t>Svært usikker (0-25%)</t>
  </si>
  <si>
    <t>Tiltak 3</t>
  </si>
  <si>
    <t>Utvidelse av eksisterende verneområder</t>
  </si>
  <si>
    <t>Eksisterende verneområder med verneformål myr har ofte lite hensiktsmessig avgrensing, der deler av myrkompleks og myrmassiv er holdt utenfor vernet. Dette skyldes ofte at grensene ble trukket slik at inngrep ble ekskludert fra verneområdet, eller at de følger eiendomsgrenser. Gamle og nye inngrep utenfor verneområdet kan i slike tilfeller få direkte følger for tilstanden for myra inne i verneområdet. For å oppnå effektivt vern må grenser for etablerte verneområder revideres for å sikre at hele myrkomplekset inkluderes, og med en buffersone på f.eks. 50 m for å unngå at myrkanten faller utenfor. Vi har ikke oversikt over hvor mange verneområder rikmyr inngår i, men antakelig bør alle verneområder med rikmyr i låglandet sjekkes for å se om vernet inkluderer hele myra eller ikke. Se ellers diskusjon rundt areal med akseptabel tilstand over.</t>
  </si>
  <si>
    <r>
      <t>Ca. 35 km</t>
    </r>
    <r>
      <rPr>
        <vertAlign val="superscript"/>
        <sz val="11"/>
        <rFont val="Calibri"/>
        <family val="2"/>
        <scheme val="minor"/>
      </rPr>
      <t>2</t>
    </r>
    <r>
      <rPr>
        <sz val="11"/>
        <rFont val="Calibri"/>
        <family val="2"/>
        <scheme val="minor"/>
      </rPr>
      <t>. Engangstiltak som må sees i samanheng med tiltak 2.</t>
    </r>
  </si>
  <si>
    <t>Verneområder med rikmyr finnes i hele utbredelsesområdet for typen.</t>
  </si>
  <si>
    <t xml:space="preserve">Tiltaket er foreslått separat fordi det peker mot et særskilt virkemiddel (områdevern). Lokalitetene er godt kjent, og informasjon finnes bl.a. i Naturbase. Vern med en relevant buffersone rundt myrer (50-100 m) vil samtidig gi beskyttelse av en del skog, ofte friske og fuktige skogtyper som er kjent for høgt biologisk mangfold. Siden denne kategorien rikmyr kun opptrer i låglandet vil dette tiltaket kunne antas å gi høg måloppnåelse for beskyttelse av skogsarter knytta til låglandet. </t>
  </si>
  <si>
    <t>Tiltak 4</t>
  </si>
  <si>
    <t>Igangsatte tiltak</t>
  </si>
  <si>
    <t>Tiltak x+1</t>
  </si>
  <si>
    <t>Drenering (grøfting), skogplanting</t>
  </si>
  <si>
    <t>Det foregår restaurering av noen rikmyrer i låglandet på Østlandet, særlig i forbindelse med handlingsplan for de trua artene knottblom og myrflangre. Dette omfatter bl.a. Abbortjernmyr, Ultvedttjernmyr og Gjellebekkmyrene (Eid &amp; Røsok 2015). Andre aktuelle lokaliteter med restaurering og/eller skjøtsel er Nesøytjern, Slåttmyra, Lamyra og Finsåsmarka.</t>
  </si>
  <si>
    <t>Tiltak x+2</t>
  </si>
  <si>
    <t>Tiltak x+y</t>
  </si>
  <si>
    <t>50-75% måloppnåelse; 75-85% måloppnåelse; 85-95% måloppnåelse; 95-100% måloppnåelse, les mer i manualen</t>
  </si>
  <si>
    <t>Måloppnåelse hvis gjennomført alene</t>
  </si>
  <si>
    <t>Sannsynlighet for måloppnåelse</t>
  </si>
  <si>
    <t>Kommentar</t>
  </si>
  <si>
    <t>Delmål 1 (Forekomstareal)</t>
  </si>
  <si>
    <t>Delmål 2 (Andelen av totalareal forringet)</t>
  </si>
  <si>
    <t>Delmål 3 (Graden av forringelse)</t>
  </si>
  <si>
    <t>x</t>
  </si>
  <si>
    <t>50-75%</t>
  </si>
  <si>
    <t>75-85%</t>
  </si>
  <si>
    <t>Restaurering av arealer som per i dag ikke har akseptabel tilstand er nødvendig for, og vil gi, høy måloppnåelse.</t>
  </si>
  <si>
    <t>85-95%</t>
  </si>
  <si>
    <t>Sikring av arealer som per i dag har akseptabel tilstand er nødvendig for, og vil gi, høy måloppnåelse.</t>
  </si>
  <si>
    <t>75-85% måloppnåelse; 85-95% måloppnåelse; 95-100% måloppnåelse, les mer i manualen.</t>
  </si>
  <si>
    <t>Kostnad</t>
  </si>
  <si>
    <t>Usikkerhet kostnad (Menon fyller inn)</t>
  </si>
  <si>
    <t>Tiltakspakke 1</t>
  </si>
  <si>
    <t>Tiltak 1, 2 og 3</t>
  </si>
  <si>
    <t>kr 5 900 000 + kostnader for tiltak 2 og 3</t>
  </si>
  <si>
    <t>Restaurering av jordvassmyr er potensielt vanskeligere enn restaurering av nedbørsmyr.</t>
  </si>
  <si>
    <t>Tiltakspakke 2</t>
  </si>
  <si>
    <t>Fylles ut hvis en ikke er i stand til å foreslå tiltak, eller ikke er i stand til å foreslå en tiltakspakke der sannsynligheten for å innfri hovedmålet er større enn 75%</t>
  </si>
  <si>
    <t>Kunnskapsinnhenting</t>
  </si>
  <si>
    <t>I begge tilfeller skal det foreslås, hvis mulig, ett eller flere tiltak/prosjekter. Les mer i manualen.</t>
  </si>
  <si>
    <t>Tiltak/prosjekt</t>
  </si>
  <si>
    <t>Navn</t>
  </si>
  <si>
    <t>Kunnskapshull - kategori</t>
  </si>
  <si>
    <t>Kunnskapshull - beskrivelse</t>
  </si>
  <si>
    <t>Innhold</t>
  </si>
  <si>
    <t>Prosjekt 1</t>
  </si>
  <si>
    <t>Prosjekt 2</t>
  </si>
  <si>
    <t>Oppsummerende anbefaling</t>
  </si>
  <si>
    <t>Anbefalt tiltakspakke</t>
  </si>
  <si>
    <t>Begrunnelse</t>
  </si>
  <si>
    <t>Restaurering av jordvassmyr er potensielt vanskeligere enn restaurering av nedbørsmyr, og det vil være avgjørende viktig å sikre areal mot ytterligere inngrep siden vi ikke har like stor sikkerhet for at restaurering vil fungere godt.</t>
  </si>
  <si>
    <t>Bakgrunnsinfo</t>
  </si>
  <si>
    <t>Tiltakstype</t>
  </si>
  <si>
    <t>Eksempel</t>
  </si>
  <si>
    <t>Nødvendig informasjon 1</t>
  </si>
  <si>
    <t>Nødvendig informasjon 2</t>
  </si>
  <si>
    <t>Nødvendig informasjon 3</t>
  </si>
  <si>
    <t>Nødvendig informasjon 4</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</si>
  <si>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</si>
  <si>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</si>
  <si>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</si>
  <si>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</si>
  <si>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</si>
  <si>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</si>
  <si>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</si>
  <si>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</si>
  <si>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</si>
  <si>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</si>
  <si>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</si>
  <si>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</si>
  <si>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</si>
  <si>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</si>
  <si>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</si>
  <si>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</si>
  <si>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</si>
  <si>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</si>
  <si>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</si>
  <si>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</si>
  <si>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</si>
  <si>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</si>
  <si>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</si>
  <si>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</si>
  <si>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</si>
  <si>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</si>
  <si>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</si>
  <si>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</si>
  <si>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</si>
  <si>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</si>
  <si>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</si>
  <si>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</si>
  <si>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</si>
  <si>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</si>
  <si>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</si>
  <si>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</si>
  <si>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</si>
  <si>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</si>
  <si>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</si>
  <si>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</si>
  <si>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</si>
  <si>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</si>
  <si>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</si>
  <si>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</si>
  <si>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</si>
  <si>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</si>
  <si>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</si>
  <si>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</si>
  <si>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</si>
  <si>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</si>
  <si>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</si>
  <si>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</si>
  <si>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</si>
  <si>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</si>
  <si>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</si>
  <si>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</si>
  <si>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</si>
  <si>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</si>
  <si>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</si>
  <si>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</si>
  <si>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</si>
  <si>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25-50%</t>
  </si>
  <si>
    <t>75-100%</t>
  </si>
  <si>
    <t>Se eksempel nederst</t>
  </si>
  <si>
    <t>Tiltak x</t>
  </si>
  <si>
    <t>Kategorier for å karakterisere tiltakets (tiltakspakkens) effekt på den enkelte påvirkningsfaktors negative påvirkning.</t>
  </si>
  <si>
    <t>Netto omfang (Kombinert effekt av påvirkningsfaktor og tiltak)</t>
  </si>
  <si>
    <t>Netto styrke (Kombinert effekt av påvirkningsfaktor og tiltak)</t>
  </si>
  <si>
    <t>Karakterisering av tiltakets effekt på påvirkningsfaktorens omfang og/eller styrke</t>
  </si>
  <si>
    <t>Minoriteten av forekomstarealet påvirkes (&lt;50%)</t>
  </si>
  <si>
    <t>Langsom, men signifikant, reduksjon i tilstand/forekomstareal (&lt; 20% over 10 år)</t>
  </si>
  <si>
    <t>Reduserer påvirkningsfaktorens effekt på naturtypens tilstand</t>
  </si>
  <si>
    <t>Minoriteten av forekomstarealet påvirkes (fortsatt &lt; 50%) men med en betydelig reduksjon i omfang (20 - 40% reduksjon)</t>
  </si>
  <si>
    <t>Ingen effekt</t>
  </si>
  <si>
    <t>Reduserer påvirkningsfaktorens effekt på naturtypens forekomstareal</t>
  </si>
  <si>
    <r>
      <t>Tiltaket (</t>
    </r>
    <r>
      <rPr>
        <b/>
        <sz val="11"/>
        <color theme="1"/>
        <rFont val="Calibri"/>
        <family val="2"/>
        <scheme val="minor"/>
      </rPr>
      <t>velg en av</t>
    </r>
    <r>
      <rPr>
        <sz val="11"/>
        <color theme="1"/>
        <rFont val="Calibri"/>
        <family val="2"/>
        <scheme val="minor"/>
      </rPr>
      <t xml:space="preserve">) </t>
    </r>
    <r>
      <rPr>
        <b/>
        <sz val="11"/>
        <color theme="1"/>
        <rFont val="Calibri"/>
        <family val="2"/>
        <scheme val="minor"/>
      </rPr>
      <t>overkompenserer for/fjerner/reduserer</t>
    </r>
    <r>
      <rPr>
        <sz val="11"/>
        <color theme="1"/>
        <rFont val="Calibri"/>
        <family val="2"/>
        <scheme val="minor"/>
      </rPr>
      <t xml:space="preserve"> påvirkningsfaktorens negative effekt på naturtypens forekomst </t>
    </r>
    <r>
      <rPr>
        <b/>
        <sz val="11"/>
        <color theme="1"/>
        <rFont val="Calibri"/>
        <family val="2"/>
        <scheme val="minor"/>
      </rPr>
      <t>og/eller</t>
    </r>
    <r>
      <rPr>
        <sz val="11"/>
        <color theme="1"/>
        <rFont val="Calibri"/>
        <family val="2"/>
        <scheme val="minor"/>
      </rPr>
      <t xml:space="preserve"> tiltaket (velg en av) </t>
    </r>
    <r>
      <rPr>
        <b/>
        <sz val="11"/>
        <color theme="1"/>
        <rFont val="Calibri"/>
        <family val="2"/>
        <scheme val="minor"/>
      </rPr>
      <t>overkompenserer for/fjerner/reduserer</t>
    </r>
    <r>
      <rPr>
        <sz val="11"/>
        <color theme="1"/>
        <rFont val="Calibri"/>
        <family val="2"/>
        <scheme val="minor"/>
      </rPr>
      <t xml:space="preserve"> påvirkningsfaktorens negative effekt på naturtypens tilstand</t>
    </r>
  </si>
  <si>
    <r>
      <t>Ikke relevant (</t>
    </r>
    <r>
      <rPr>
        <b/>
        <sz val="11"/>
        <color theme="1"/>
        <rFont val="Calibri"/>
        <family val="2"/>
        <scheme val="minor"/>
      </rPr>
      <t>gi forklaring hvorfor</t>
    </r>
    <r>
      <rPr>
        <sz val="11"/>
        <color theme="1"/>
        <rFont val="Calibri"/>
        <family val="2"/>
        <scheme val="minor"/>
      </rPr>
      <t>)</t>
    </r>
  </si>
  <si>
    <t>Omfangskategorier</t>
  </si>
  <si>
    <t>Styrkekategorier</t>
  </si>
  <si>
    <t>Kategorier for netto omfang</t>
  </si>
  <si>
    <t>Kategorier for netto styrke</t>
  </si>
  <si>
    <t>Hele forekomstarealet påvirkes ( &gt; 90%)</t>
  </si>
  <si>
    <t>Rask reduksjon i forekomstareal (&gt; 20% over 10 år)</t>
  </si>
  <si>
    <t>Rask reduksjon i tilstand/forekomstareal (&gt; 20% over 10 år)</t>
  </si>
  <si>
    <t>Kun historisk</t>
  </si>
  <si>
    <t>Majoriteten av forekomstarealet påvirkes (50-90%)</t>
  </si>
  <si>
    <t>Opphørt</t>
  </si>
  <si>
    <t>Ubetydelig reduksjon</t>
  </si>
  <si>
    <t>Majoriteten av forekomstarealet påvirkes (fortsatt &gt; 50%) men likevel et betydelig redusert omfang (20 - 40% reduksjon)</t>
  </si>
  <si>
    <t>Ubetydelig reduksjon i tilstand/forekomstareal</t>
  </si>
  <si>
    <t>Ubetydelig del av forekomstarealet påvirkes</t>
  </si>
  <si>
    <t>Ukjent</t>
  </si>
  <si>
    <t>Majoriteten av forekomstarealet påvirkes (fortsatt &gt; 50%) men likevel et noe redusert omfang (&lt; 20% reduksjon)</t>
  </si>
  <si>
    <t>Ingen reduksjon</t>
  </si>
  <si>
    <t>Kun i fremtid</t>
  </si>
  <si>
    <t>Forekomstarealet/tilstand øker langsomt (&lt; 10% over 10 år)</t>
  </si>
  <si>
    <t>Forekomstarealet/tilstand øker raskt (&gt; 10% over 10 år)</t>
  </si>
  <si>
    <t>Minoriteten av forekomstarealet påvirkes (fortsatt &lt; 50%) men med noe reduksjon i omfang (&lt; 20% reduksjon)</t>
  </si>
  <si>
    <t>Ingen del av forekomstarealet påvirkes</t>
  </si>
  <si>
    <t>EKSEMPEL</t>
  </si>
  <si>
    <t>Tiltakspakke 1 (Tiltak 1 og 2 sammen)</t>
  </si>
  <si>
    <t>Karakterisering av tiltakspakkens samla effekt på påvirkningsfaktorens omfang og/eller styrke</t>
  </si>
  <si>
    <t>Historisk</t>
  </si>
  <si>
    <t>Ikke relevant (Påvirkningsfaktor historisk)</t>
  </si>
  <si>
    <t>Fjerner påvirkningsfaktorens effekt på naturtypens tilstand</t>
  </si>
  <si>
    <t>Forekomstarealet påvirkes ikke</t>
  </si>
  <si>
    <t>Reduksjon av omfang</t>
  </si>
  <si>
    <t>Antall lokaliteter rik åpen sørlig jordvannsmyr</t>
  </si>
  <si>
    <t>Fylke</t>
  </si>
  <si>
    <t>NTNU Vitenskapsmuseet Myrbase</t>
  </si>
  <si>
    <t>Naturbase (DN-håndbok 13)</t>
  </si>
  <si>
    <t>NiN</t>
  </si>
  <si>
    <t>Antall overlappende Naturbase og NTNU**</t>
  </si>
  <si>
    <t>Antall overlappende Naturbase og NiN***</t>
  </si>
  <si>
    <t>A</t>
  </si>
  <si>
    <t>B</t>
  </si>
  <si>
    <t>C</t>
  </si>
  <si>
    <t>Samlet</t>
  </si>
  <si>
    <t>Østfold</t>
  </si>
  <si>
    <t>Akershus*</t>
  </si>
  <si>
    <t>Oslo*</t>
  </si>
  <si>
    <t>Hedmark</t>
  </si>
  <si>
    <t>Oppland*</t>
  </si>
  <si>
    <t>Buskerud*</t>
  </si>
  <si>
    <t>Vestfold*</t>
  </si>
  <si>
    <t>Telemark*</t>
  </si>
  <si>
    <t>Aust-Agder</t>
  </si>
  <si>
    <t>Vest-Agder</t>
  </si>
  <si>
    <t>Rogaland</t>
  </si>
  <si>
    <t>Hordaland</t>
  </si>
  <si>
    <t>Sogn og Fjordane</t>
  </si>
  <si>
    <t>Møre og Romsdal</t>
  </si>
  <si>
    <t>Sør-Trøndelag</t>
  </si>
  <si>
    <t>Nord-Trøndelag</t>
  </si>
  <si>
    <t>Nordland</t>
  </si>
  <si>
    <t>Troms</t>
  </si>
  <si>
    <t>Finnmark</t>
  </si>
  <si>
    <t>Total</t>
  </si>
  <si>
    <t>Areal rik åpen sørlig jordvannsmyr</t>
  </si>
  <si>
    <t>Naturbase (DN-håndbok 13)****</t>
  </si>
  <si>
    <t>Overlappende areal Naturbase og NTNU**</t>
  </si>
  <si>
    <t>Overlappende areal Naturbase og NiN***</t>
  </si>
  <si>
    <t>Akershus</t>
  </si>
  <si>
    <t>Oslo</t>
  </si>
  <si>
    <t>Oppland</t>
  </si>
  <si>
    <t>Buskerud</t>
  </si>
  <si>
    <t>Vestfold</t>
  </si>
  <si>
    <t>Telemark</t>
  </si>
  <si>
    <t>* Flere av lokalitetene i Myrbase mangler arealangivelse</t>
  </si>
  <si>
    <t>** Overlapp mellom Naturbase og Myrbase er tall fra 2018. Det har ikke vært mulig å gå gjennom dette på nytt ved oppdateringen i 2022, men det er grunn til å tro at overlapp i både areal og antall er lite endret i p1erioden 2018-2022.</t>
  </si>
  <si>
    <t>*** Overlapp mellom DN-håndbok 13-lokaliteter og NiN-lokaliteter har det ikke vært rom for å gå inn i.</t>
  </si>
  <si>
    <t>**** Arealtallene for DN-håndbok 13-lokaliteter er til dels svært misvisende (alt for store). Flere polygoner inneholder store arealer med andre naturtyper, f.eks. en lokalitet på Smøla med et areal på nesten 5 km² der det meste er bart fjell, hei- eller engvegetasjon.</t>
  </si>
  <si>
    <t>Kommuneliste rik åpen sørlig jordvannsmyr</t>
  </si>
  <si>
    <t>Kommune</t>
  </si>
  <si>
    <t>Antall</t>
  </si>
  <si>
    <t>Asker</t>
  </si>
  <si>
    <t>Bærum</t>
  </si>
  <si>
    <t>Eidsvoll</t>
  </si>
  <si>
    <t>Gjerdrum</t>
  </si>
  <si>
    <t>Lørenskog</t>
  </si>
  <si>
    <t>Nannestad</t>
  </si>
  <si>
    <t>Nittedal</t>
  </si>
  <si>
    <t>Ski</t>
  </si>
  <si>
    <t>Ullensaker</t>
  </si>
  <si>
    <t>Vestby</t>
  </si>
  <si>
    <t>Arendal</t>
  </si>
  <si>
    <t>Evje og Hornnes</t>
  </si>
  <si>
    <t>Froland</t>
  </si>
  <si>
    <t>Gjerstad</t>
  </si>
  <si>
    <t>Iveland</t>
  </si>
  <si>
    <t>Risør</t>
  </si>
  <si>
    <t>Tvedestrand</t>
  </si>
  <si>
    <t>Vegårshei</t>
  </si>
  <si>
    <t>Åmli</t>
  </si>
  <si>
    <t>Drammen</t>
  </si>
  <si>
    <t>Flesberg</t>
  </si>
  <si>
    <t>Hole</t>
  </si>
  <si>
    <t>Hurum</t>
  </si>
  <si>
    <t>Kongsberg</t>
  </si>
  <si>
    <t>Krødsherad</t>
  </si>
  <si>
    <t>Lier</t>
  </si>
  <si>
    <t>Modum</t>
  </si>
  <si>
    <t>Nedre Eiker</t>
  </si>
  <si>
    <t>Ringerike</t>
  </si>
  <si>
    <t>Røyken</t>
  </si>
  <si>
    <t>Sigdal</t>
  </si>
  <si>
    <t>Øvre Eiker</t>
  </si>
  <si>
    <t>Elverum</t>
  </si>
  <si>
    <t>Grue</t>
  </si>
  <si>
    <t>Hamar</t>
  </si>
  <si>
    <t>Kongsvinger</t>
  </si>
  <si>
    <t>Løten</t>
  </si>
  <si>
    <t>Nord-Odal</t>
  </si>
  <si>
    <t>Ringsaker</t>
  </si>
  <si>
    <t>Stange</t>
  </si>
  <si>
    <t>Sør-Odal</t>
  </si>
  <si>
    <t>Våler</t>
  </si>
  <si>
    <t>Åmot</t>
  </si>
  <si>
    <t>Åsnes</t>
  </si>
  <si>
    <t>Austevoll</t>
  </si>
  <si>
    <t>Austrheim</t>
  </si>
  <si>
    <t>Bergen</t>
  </si>
  <si>
    <t>Bømlo</t>
  </si>
  <si>
    <t>Etne</t>
  </si>
  <si>
    <t>Fitjar</t>
  </si>
  <si>
    <t>Fjell</t>
  </si>
  <si>
    <t>Fusa</t>
  </si>
  <si>
    <t>Kvam</t>
  </si>
  <si>
    <t>Kvinnherad</t>
  </si>
  <si>
    <t>Os</t>
  </si>
  <si>
    <t>Samnanger</t>
  </si>
  <si>
    <t>Stord</t>
  </si>
  <si>
    <t>Sveio</t>
  </si>
  <si>
    <t>Aukra</t>
  </si>
  <si>
    <t>Aure</t>
  </si>
  <si>
    <t>Averøy</t>
  </si>
  <si>
    <t>Eide</t>
  </si>
  <si>
    <t>Frei</t>
  </si>
  <si>
    <t>Fræna</t>
  </si>
  <si>
    <t>Gjemnes</t>
  </si>
  <si>
    <t>Halsa</t>
  </si>
  <si>
    <t>Haram</t>
  </si>
  <si>
    <t>Hareid</t>
  </si>
  <si>
    <t>Herøy</t>
  </si>
  <si>
    <t>Kristiansund</t>
  </si>
  <si>
    <t>Molde</t>
  </si>
  <si>
    <t>Nesset</t>
  </si>
  <si>
    <t>Rauma</t>
  </si>
  <si>
    <t>Rindal</t>
  </si>
  <si>
    <t>Sande</t>
  </si>
  <si>
    <t>Skodje</t>
  </si>
  <si>
    <t>Smøla</t>
  </si>
  <si>
    <t>Stordal</t>
  </si>
  <si>
    <t>Stranda</t>
  </si>
  <si>
    <t>Sunndal</t>
  </si>
  <si>
    <t>Surnadal</t>
  </si>
  <si>
    <t>Sykkylven</t>
  </si>
  <si>
    <t>Tingvoll</t>
  </si>
  <si>
    <t>Tustna</t>
  </si>
  <si>
    <t>Vanylven</t>
  </si>
  <si>
    <t>Vestnes</t>
  </si>
  <si>
    <t>Ørskog</t>
  </si>
  <si>
    <t>Ørsta</t>
  </si>
  <si>
    <t>Alstahaug</t>
  </si>
  <si>
    <t>Andøy</t>
  </si>
  <si>
    <t>Ballangen</t>
  </si>
  <si>
    <t>Bindal</t>
  </si>
  <si>
    <t>Bodø</t>
  </si>
  <si>
    <t>Brønnøy</t>
  </si>
  <si>
    <t>Dønna</t>
  </si>
  <si>
    <t>Evenes</t>
  </si>
  <si>
    <t>Fauske</t>
  </si>
  <si>
    <t>Gildeskål</t>
  </si>
  <si>
    <t>Hamarøy</t>
  </si>
  <si>
    <t>Leirfjord</t>
  </si>
  <si>
    <t>Lurøy</t>
  </si>
  <si>
    <t>Nesna</t>
  </si>
  <si>
    <t>Rødøy</t>
  </si>
  <si>
    <t>Steigen</t>
  </si>
  <si>
    <t>Sømna</t>
  </si>
  <si>
    <t>Vefsn</t>
  </si>
  <si>
    <t>Vega</t>
  </si>
  <si>
    <t>Vestvågøy</t>
  </si>
  <si>
    <t>Vevelstad</t>
  </si>
  <si>
    <t>Flatanger</t>
  </si>
  <si>
    <t>Fosnes</t>
  </si>
  <si>
    <t>Inderøy</t>
  </si>
  <si>
    <t>Leka</t>
  </si>
  <si>
    <t>Leksvik</t>
  </si>
  <si>
    <t>Levanger</t>
  </si>
  <si>
    <t>Namdalseid</t>
  </si>
  <si>
    <t>Namsos</t>
  </si>
  <si>
    <t>Nærøy</t>
  </si>
  <si>
    <t>Overhalla</t>
  </si>
  <si>
    <t>Snåsa</t>
  </si>
  <si>
    <t>Steinkjer</t>
  </si>
  <si>
    <t>Stjørdal</t>
  </si>
  <si>
    <t>Verdal</t>
  </si>
  <si>
    <t>Verran</t>
  </si>
  <si>
    <t>Vikna</t>
  </si>
  <si>
    <t>Gran</t>
  </si>
  <si>
    <t>Jevnaker</t>
  </si>
  <si>
    <t>Lunner</t>
  </si>
  <si>
    <t>Søndre Land</t>
  </si>
  <si>
    <t>Østre Toten</t>
  </si>
  <si>
    <t>Eigersund</t>
  </si>
  <si>
    <t>Forsand</t>
  </si>
  <si>
    <t>Gjesdal</t>
  </si>
  <si>
    <t>Haugesund</t>
  </si>
  <si>
    <t>Hjelmeland</t>
  </si>
  <si>
    <t>Hå</t>
  </si>
  <si>
    <t>Karmøy</t>
  </si>
  <si>
    <t>Klepp</t>
  </si>
  <si>
    <t>Rennesøy</t>
  </si>
  <si>
    <t>Sandnes</t>
  </si>
  <si>
    <t>Sola</t>
  </si>
  <si>
    <t>Strand</t>
  </si>
  <si>
    <t>Time</t>
  </si>
  <si>
    <t>Tysvær</t>
  </si>
  <si>
    <t>Askvoll</t>
  </si>
  <si>
    <t>Bremanger</t>
  </si>
  <si>
    <t>Eid</t>
  </si>
  <si>
    <t>Fjaler</t>
  </si>
  <si>
    <t>Flora</t>
  </si>
  <si>
    <t>Gloppen</t>
  </si>
  <si>
    <t>Gulen</t>
  </si>
  <si>
    <t>Leikanger</t>
  </si>
  <si>
    <t>Luster</t>
  </si>
  <si>
    <t>Selje</t>
  </si>
  <si>
    <t>Agdenes</t>
  </si>
  <si>
    <t>Bjugn</t>
  </si>
  <si>
    <t>Frøya</t>
  </si>
  <si>
    <t>Hemne</t>
  </si>
  <si>
    <t>Hitra</t>
  </si>
  <si>
    <t>Klæbu</t>
  </si>
  <si>
    <t>Malvik</t>
  </si>
  <si>
    <t>Rissa</t>
  </si>
  <si>
    <t>Roan</t>
  </si>
  <si>
    <t>Skaun</t>
  </si>
  <si>
    <t>Snillfjord</t>
  </si>
  <si>
    <t>Trondheim</t>
  </si>
  <si>
    <t>Ørland</t>
  </si>
  <si>
    <t>Åfjord</t>
  </si>
  <si>
    <t>Bamble</t>
  </si>
  <si>
    <t>Drangedal</t>
  </si>
  <si>
    <t>Hjartdal</t>
  </si>
  <si>
    <t>Kragerø</t>
  </si>
  <si>
    <t>Nissedal</t>
  </si>
  <si>
    <t>Nome</t>
  </si>
  <si>
    <t>Porsgrunn</t>
  </si>
  <si>
    <t>Sauherad</t>
  </si>
  <si>
    <t>Siljan</t>
  </si>
  <si>
    <t>Skien</t>
  </si>
  <si>
    <t>Skånland</t>
  </si>
  <si>
    <t>Farsund</t>
  </si>
  <si>
    <t>Flekkefjord</t>
  </si>
  <si>
    <t>Hægebostad</t>
  </si>
  <si>
    <t>Kristiansand</t>
  </si>
  <si>
    <t>Kvinesdal</t>
  </si>
  <si>
    <t>Mandal</t>
  </si>
  <si>
    <t>Marnardal</t>
  </si>
  <si>
    <t>Songdalen</t>
  </si>
  <si>
    <t>Søgne</t>
  </si>
  <si>
    <t>Vennesla</t>
  </si>
  <si>
    <t>Hof</t>
  </si>
  <si>
    <t>Holmestrand</t>
  </si>
  <si>
    <t>Larvik</t>
  </si>
  <si>
    <t>Sandefjord</t>
  </si>
  <si>
    <t>Stokke</t>
  </si>
  <si>
    <t>Aremark</t>
  </si>
  <si>
    <t>Hvaler</t>
  </si>
  <si>
    <t>Marker</t>
  </si>
  <si>
    <t>Rakkestad</t>
  </si>
  <si>
    <t>Rygge</t>
  </si>
  <si>
    <t>Trøgstad</t>
  </si>
  <si>
    <t>Eid, P.M. &amp; Røsok, Ø. 2015. Restaurering av ekstremrikmyr i Asker. Vann 02-15: 183-191.</t>
  </si>
  <si>
    <t>Lindgaard, A. og Henriksen, S. (red.) 2011. Norsk rødliste for naturtyper 2011. Artsdatabanken, Trondheim.</t>
  </si>
  <si>
    <t>Lyngstad, A., Bjerke, J.W., Brandrud, T.E. &amp; Øien, D.-I. 2017a. Våtmark. I: Nybø, S. &amp; Evju, M. (red.). Fagsystem for fastsetting av god økologisk tilstand. Forslag fra et ekspertråd. – Ekspertrådet for økologisk tilstand, https://www.regjeringen.no/no/dokumenter/fagsystem-for-fastsetting-av-god-okologisk-tilstand/id2558481/. S. 93-114.</t>
  </si>
  <si>
    <t>Lyngstad, A., Brandrud, T.E., Moen, A. &amp; Øien, D.I. 2018. Norsk rødliste for naturtyper 2018 – Våtmark. – NTNU Vitenskapsmuseet naturhistorisk notat 2018-15: 1-117.</t>
  </si>
  <si>
    <t>For å oppnå en forbedring av rødlistevurdering til VU i 2035 må andelen areal med akseptabel tilstand øke fra ca. 30-40 %, der vi er i dag, til over 60 %. Dette vil altså kreve restaureringstiltak på minimum 25 % av arealet rikere myrflate i låglandet. Ut fra et areal på 90 km² vil dette tilsvare 22,5 km², og fordi lokalitetene er små så vil dette fordele seg på mange lokaliteter. Med utgangspunkt i 22500 daa må om lag 1300 daa restaureres årlig for å nå målet om rødlistevurdering VU innen 2035. Videre bør valget av lokaliteter gjøres slik at det er de som er i relativt god tilstand som prioriteres, det er blant disse det er forbedringspotensiale innen 2035. Datagrunnlaget er variabelt, men vi har etter hvert brukbar oversikt over forekomst, i hvert fall på et overordnet plan. Tilstand har vi mindre konkret kunnskap om, og på lokalietsnivå er det gjerne lite dokumentasjon på tilstand. Inntil kunnskapsgrunnlaget er blitt bedre kan vi bare angi et overordnet arealmål for restaurering.</t>
  </si>
  <si>
    <t>Økonomisk analyse</t>
  </si>
  <si>
    <t>Øyvind Nystad Handberg og Kristin Magnussen, Menon</t>
  </si>
  <si>
    <t>Vedlegg 12 til NINA Rapport 2136: Kyrkjeeide et al. 2022. Oppfølging av «Trua natur». Oppdaterte kunnskapsgrunnlag og forslag til videreutvikling av metodikk. NINA Rapport 2136. Norsk institutt for naturforskning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</si>
</sst>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kr&quot;\ #,##0"/>
  </numFmts>
  <fonts count="23"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sz val="11"/>
      <name val="Calibri"/>
      <family val="2"/>
      <scheme val="minor"/>
    </font>
    <font>
      <i/>
      <sz val="11"/>
      <color rgb="FF000000"/>
      <name val="Calibri"/>
      <family val="2"/>
      <scheme val="minor"/>
    </font>
    <font>
      <b/>
      <sz val="9"/>
      <color indexed="81"/>
      <name val="Tahoma"/>
      <family val="2"/>
    </font>
    <font>
      <sz val="9"/>
      <color indexed="81"/>
      <name val="Tahoma"/>
      <family val="2"/>
    </font>
    <font>
      <sz val="11"/>
      <color rgb="FFFF0000"/>
      <name val="Calibri"/>
      <family val="2"/>
      <scheme val="minor"/>
    </font>
    <font>
      <sz val="10"/>
      <color indexed="8"/>
      <name val="Arial"/>
      <family val="2"/>
    </font>
    <font>
      <sz val="11"/>
      <color indexed="8"/>
      <name val="Calibri"/>
      <family val="2"/>
    </font>
    <font>
      <b/>
      <sz val="11"/>
      <color indexed="8"/>
      <name val="Calibri"/>
      <family val="2"/>
    </font>
    <font>
      <b/>
      <sz val="10"/>
      <color indexed="8"/>
      <name val="Arial"/>
      <family val="2"/>
    </font>
    <font>
      <sz val="11"/>
      <color rgb="FFFF0000"/>
      <name val="Calibri"/>
      <family val="2"/>
    </font>
    <font>
      <sz val="11"/>
      <color rgb="FF9C0006"/>
      <name val="Calibri"/>
      <family val="2"/>
      <scheme val="minor"/>
    </font>
    <font>
      <b/>
      <sz val="14"/>
      <color theme="1"/>
      <name val="Calibri"/>
      <family val="2"/>
      <scheme val="minor"/>
    </font>
    <font>
      <vertAlign val="superscript"/>
      <sz val="11"/>
      <name val="Calibri"/>
      <family val="2"/>
      <scheme val="minor"/>
    </font>
    <font>
      <i/>
      <sz val="11"/>
      <color indexed="8"/>
      <name val="Calibri"/>
      <family val="2"/>
    </font>
    <font>
      <b/>
      <i/>
      <sz val="10"/>
      <color indexed="8"/>
      <name val="Arial"/>
      <family val="2"/>
    </font>
    <font>
      <sz val="11"/>
      <name val="Calibri"/>
      <family val="2"/>
    </font>
    <font>
      <sz val="11"/>
      <color rgb="FF00B050"/>
      <name val="Calibri"/>
      <family val="2"/>
      <scheme val="minor"/>
    </font>
    <font>
      <b/>
      <sz val="11"/>
      <color rgb="FF000000"/>
      <name val="Calibri"/>
      <family val="2"/>
      <scheme val="minor"/>
    </font>
  </fonts>
  <fills count="9">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rgb="FFFFC7CE"/>
      </patternFill>
    </fill>
    <fill>
      <patternFill patternType="solid">
        <fgColor rgb="FF92D050"/>
        <bgColor indexed="64"/>
      </patternFill>
    </fill>
    <fill>
      <patternFill patternType="solid">
        <fgColor theme="4" tint="0.59999389629810485"/>
        <bgColor indexed="64"/>
      </patternFill>
    </fill>
    <fill>
      <patternFill patternType="solid">
        <fgColor rgb="FFE2EFDA"/>
        <bgColor rgb="FF000000"/>
      </patternFill>
    </fill>
    <fill>
      <patternFill patternType="solid">
        <fgColor rgb="FF000000"/>
        <bgColor rgb="FF000000"/>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0" fillId="0" borderId="0"/>
    <xf numFmtId="0" fontId="10" fillId="0" borderId="0"/>
    <xf numFmtId="0" fontId="15" fillId="4" borderId="0" applyNumberFormat="0" applyBorder="0" applyAlignment="0" applyProtection="0"/>
  </cellStyleXfs>
  <cellXfs count="96">
    <xf numFmtId="0" fontId="0" fillId="0" borderId="0" xfId="0"/>
    <xf numFmtId="0" fontId="1" fillId="0" borderId="0" xfId="0" applyFont="1"/>
    <xf numFmtId="0" fontId="4" fillId="0" borderId="0" xfId="0" applyFont="1"/>
    <xf numFmtId="0" fontId="3" fillId="0" borderId="0" xfId="0" applyFont="1"/>
    <xf numFmtId="0" fontId="0" fillId="3" borderId="0" xfId="0" applyFill="1"/>
    <xf numFmtId="0" fontId="1" fillId="0" borderId="0" xfId="0" applyFont="1" applyAlignment="1">
      <alignment horizontal="left" vertical="top"/>
    </xf>
    <xf numFmtId="0" fontId="1" fillId="0" borderId="1" xfId="0" applyFont="1" applyBorder="1" applyProtection="1">
      <protection hidden="1"/>
    </xf>
    <xf numFmtId="0" fontId="0" fillId="0" borderId="2" xfId="0" applyBorder="1" applyProtection="1">
      <protection hidden="1"/>
    </xf>
    <xf numFmtId="0" fontId="0" fillId="0" borderId="3" xfId="0" applyBorder="1" applyProtection="1">
      <protection hidden="1"/>
    </xf>
    <xf numFmtId="0" fontId="1" fillId="0" borderId="4" xfId="0" applyFont="1" applyBorder="1" applyProtection="1">
      <protection hidden="1"/>
    </xf>
    <xf numFmtId="0" fontId="1" fillId="0" borderId="0" xfId="0" applyFont="1" applyProtection="1">
      <protection hidden="1"/>
    </xf>
    <xf numFmtId="0" fontId="1" fillId="0" borderId="5" xfId="0" applyFont="1" applyBorder="1" applyProtection="1">
      <protection hidden="1"/>
    </xf>
    <xf numFmtId="0" fontId="0" fillId="0" borderId="4" xfId="0" applyBorder="1" applyProtection="1">
      <protection hidden="1"/>
    </xf>
    <xf numFmtId="0" fontId="0" fillId="0" borderId="0" xfId="0" applyProtection="1">
      <protection hidden="1"/>
    </xf>
    <xf numFmtId="0" fontId="0" fillId="0" borderId="5" xfId="0" applyBorder="1" applyProtection="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0" fontId="9" fillId="3" borderId="0" xfId="0" applyFont="1" applyFill="1"/>
    <xf numFmtId="0" fontId="3" fillId="3" borderId="0" xfId="0" applyFont="1" applyFill="1"/>
    <xf numFmtId="0" fontId="5" fillId="0" borderId="0" xfId="0" applyFont="1"/>
    <xf numFmtId="0" fontId="5" fillId="3" borderId="0" xfId="0" applyFont="1" applyFill="1"/>
    <xf numFmtId="0" fontId="5" fillId="2" borderId="0" xfId="0" applyFont="1" applyFill="1"/>
    <xf numFmtId="0" fontId="5" fillId="0" borderId="0" xfId="0" applyFont="1" applyAlignment="1">
      <alignment wrapText="1"/>
    </xf>
    <xf numFmtId="0" fontId="0" fillId="0" borderId="0" xfId="0" applyAlignment="1">
      <alignment wrapText="1"/>
    </xf>
    <xf numFmtId="164" fontId="0" fillId="3" borderId="0" xfId="0" applyNumberFormat="1" applyFill="1" applyAlignment="1">
      <alignment wrapText="1"/>
    </xf>
    <xf numFmtId="0" fontId="0" fillId="3" borderId="0" xfId="0" applyFill="1" applyAlignment="1">
      <alignment wrapText="1"/>
    </xf>
    <xf numFmtId="0" fontId="5" fillId="3" borderId="0" xfId="0" applyFont="1" applyFill="1" applyAlignment="1">
      <alignment horizontal="left" vertical="top"/>
    </xf>
    <xf numFmtId="0" fontId="0" fillId="0" borderId="0" xfId="0" applyAlignment="1">
      <alignment horizontal="left" vertical="top"/>
    </xf>
    <xf numFmtId="0" fontId="3" fillId="3" borderId="0" xfId="0" applyFont="1" applyFill="1" applyAlignment="1">
      <alignment horizontal="left" vertical="top"/>
    </xf>
    <xf numFmtId="0" fontId="3" fillId="2" borderId="0" xfId="0" applyFont="1" applyFill="1" applyAlignment="1">
      <alignment horizontal="left" vertical="top"/>
    </xf>
    <xf numFmtId="0" fontId="3" fillId="0" borderId="0" xfId="0" applyFont="1" applyAlignment="1">
      <alignment horizontal="left" vertical="top"/>
    </xf>
    <xf numFmtId="49" fontId="5" fillId="3" borderId="0" xfId="0" applyNumberFormat="1" applyFont="1" applyFill="1" applyAlignment="1">
      <alignment horizontal="left" vertical="top"/>
    </xf>
    <xf numFmtId="49" fontId="5" fillId="2" borderId="0" xfId="0" applyNumberFormat="1" applyFont="1" applyFill="1" applyAlignment="1">
      <alignment horizontal="left" vertical="top"/>
    </xf>
    <xf numFmtId="49" fontId="5" fillId="0" borderId="0" xfId="0" applyNumberFormat="1" applyFont="1" applyAlignment="1">
      <alignment horizontal="left" vertical="top"/>
    </xf>
    <xf numFmtId="0" fontId="2" fillId="0" borderId="0" xfId="0" applyFont="1" applyAlignment="1">
      <alignment horizontal="left" vertical="top"/>
    </xf>
    <xf numFmtId="49" fontId="9" fillId="3" borderId="0" xfId="0" applyNumberFormat="1" applyFont="1" applyFill="1" applyAlignment="1">
      <alignment horizontal="left" vertical="top"/>
    </xf>
    <xf numFmtId="49" fontId="0" fillId="0" borderId="0" xfId="0" applyNumberFormat="1" applyAlignment="1">
      <alignment horizontal="left" vertical="top"/>
    </xf>
    <xf numFmtId="0" fontId="4" fillId="0" borderId="0" xfId="0" applyFont="1" applyAlignment="1">
      <alignment horizontal="left" vertical="top"/>
    </xf>
    <xf numFmtId="0" fontId="9" fillId="3" borderId="0" xfId="0" applyFont="1" applyFill="1" applyAlignment="1">
      <alignment horizontal="left" vertical="top"/>
    </xf>
    <xf numFmtId="0" fontId="6" fillId="0" borderId="0" xfId="0" applyFont="1" applyAlignment="1">
      <alignment horizontal="left" vertical="top"/>
    </xf>
    <xf numFmtId="0" fontId="9" fillId="0" borderId="0" xfId="0" applyFont="1" applyAlignment="1">
      <alignment horizontal="left" vertical="top" wrapText="1"/>
    </xf>
    <xf numFmtId="49" fontId="5" fillId="3" borderId="0" xfId="0" applyNumberFormat="1" applyFont="1" applyFill="1" applyAlignment="1">
      <alignment horizontal="left" vertical="top" wrapText="1"/>
    </xf>
    <xf numFmtId="49" fontId="9" fillId="3" borderId="0" xfId="0" applyNumberFormat="1" applyFont="1" applyFill="1" applyAlignment="1">
      <alignment horizontal="left" vertical="top" wrapText="1"/>
    </xf>
    <xf numFmtId="0" fontId="3" fillId="0" borderId="0" xfId="0" applyFont="1" applyAlignment="1">
      <alignment wrapText="1"/>
    </xf>
    <xf numFmtId="0" fontId="5" fillId="3" borderId="0" xfId="0" applyFont="1" applyFill="1" applyAlignment="1">
      <alignment vertical="top"/>
    </xf>
    <xf numFmtId="0" fontId="5" fillId="3" borderId="0" xfId="0" applyFont="1" applyFill="1" applyAlignment="1">
      <alignment vertical="top" wrapText="1"/>
    </xf>
    <xf numFmtId="0" fontId="5" fillId="0" borderId="0" xfId="0" applyFont="1" applyAlignment="1">
      <alignment vertical="top" wrapText="1"/>
    </xf>
    <xf numFmtId="0" fontId="5" fillId="0" borderId="0" xfId="0" applyFont="1" applyAlignment="1">
      <alignment vertical="top"/>
    </xf>
    <xf numFmtId="0" fontId="5" fillId="3" borderId="0" xfId="0" applyFont="1" applyFill="1" applyAlignment="1">
      <alignment wrapText="1"/>
    </xf>
    <xf numFmtId="0" fontId="5" fillId="3" borderId="0" xfId="0" applyFont="1" applyFill="1" applyAlignment="1" applyProtection="1">
      <alignment vertical="top" wrapText="1"/>
      <protection hidden="1"/>
    </xf>
    <xf numFmtId="0" fontId="3" fillId="0" borderId="0" xfId="0" applyFont="1" applyAlignment="1">
      <alignment vertical="top"/>
    </xf>
    <xf numFmtId="164" fontId="5" fillId="3" borderId="0" xfId="0" applyNumberFormat="1" applyFont="1" applyFill="1" applyAlignment="1">
      <alignment vertical="top" wrapText="1"/>
    </xf>
    <xf numFmtId="0" fontId="5" fillId="3" borderId="0" xfId="0" applyFont="1" applyFill="1" applyAlignment="1" applyProtection="1">
      <alignment horizontal="left" vertical="top"/>
      <protection hidden="1"/>
    </xf>
    <xf numFmtId="9" fontId="5" fillId="3" borderId="0" xfId="0" applyNumberFormat="1" applyFont="1" applyFill="1" applyAlignment="1" applyProtection="1">
      <alignment vertical="top" wrapText="1"/>
      <protection hidden="1"/>
    </xf>
    <xf numFmtId="0" fontId="3" fillId="3" borderId="0" xfId="0" applyFont="1" applyFill="1" applyAlignment="1">
      <alignment wrapText="1"/>
    </xf>
    <xf numFmtId="0" fontId="16" fillId="0" borderId="0" xfId="0" applyFont="1"/>
    <xf numFmtId="0" fontId="15" fillId="4" borderId="0" xfId="3"/>
    <xf numFmtId="0" fontId="0" fillId="5" borderId="0" xfId="0" applyFill="1"/>
    <xf numFmtId="0" fontId="1" fillId="6" borderId="0" xfId="0" applyFont="1" applyFill="1"/>
    <xf numFmtId="0" fontId="0" fillId="6" borderId="0" xfId="0" applyFill="1"/>
    <xf numFmtId="0" fontId="18" fillId="0" borderId="11" xfId="1" applyFont="1" applyBorder="1" applyAlignment="1">
      <alignment horizontal="center"/>
    </xf>
    <xf numFmtId="0" fontId="11" fillId="0" borderId="11" xfId="1" applyFont="1" applyBorder="1" applyAlignment="1">
      <alignment horizontal="center"/>
    </xf>
    <xf numFmtId="0" fontId="11" fillId="0" borderId="11" xfId="1" applyFont="1" applyBorder="1"/>
    <xf numFmtId="0" fontId="0" fillId="0" borderId="11" xfId="0" applyBorder="1"/>
    <xf numFmtId="0" fontId="4" fillId="0" borderId="11" xfId="0" applyFont="1" applyBorder="1"/>
    <xf numFmtId="0" fontId="11" fillId="0" borderId="11" xfId="1" applyFont="1" applyBorder="1" applyAlignment="1">
      <alignment horizontal="right"/>
    </xf>
    <xf numFmtId="0" fontId="10" fillId="0" borderId="11" xfId="1" applyBorder="1"/>
    <xf numFmtId="0" fontId="12" fillId="0" borderId="11" xfId="1" applyFont="1" applyBorder="1"/>
    <xf numFmtId="0" fontId="13" fillId="0" borderId="11" xfId="1" applyFont="1" applyBorder="1"/>
    <xf numFmtId="0" fontId="19" fillId="0" borderId="11" xfId="1" applyFont="1" applyBorder="1"/>
    <xf numFmtId="0" fontId="12" fillId="0" borderId="0" xfId="1" applyFont="1"/>
    <xf numFmtId="0" fontId="13" fillId="0" borderId="0" xfId="1" applyFont="1"/>
    <xf numFmtId="0" fontId="19" fillId="0" borderId="0" xfId="1" applyFont="1"/>
    <xf numFmtId="0" fontId="11" fillId="0" borderId="11" xfId="2" applyFont="1" applyBorder="1" applyAlignment="1">
      <alignment horizontal="right" wrapText="1"/>
    </xf>
    <xf numFmtId="0" fontId="10" fillId="0" borderId="11" xfId="2" applyBorder="1"/>
    <xf numFmtId="0" fontId="11" fillId="0" borderId="0" xfId="2" applyFont="1"/>
    <xf numFmtId="0" fontId="20" fillId="0" borderId="0" xfId="2" applyFont="1"/>
    <xf numFmtId="0" fontId="14" fillId="0" borderId="0" xfId="2" applyFont="1"/>
    <xf numFmtId="0" fontId="11" fillId="0" borderId="0" xfId="1" applyFont="1" applyAlignment="1">
      <alignment horizontal="left" vertical="top"/>
    </xf>
    <xf numFmtId="0" fontId="21" fillId="0" borderId="0" xfId="0" applyFont="1"/>
    <xf numFmtId="164" fontId="5" fillId="3" borderId="0" xfId="0" applyNumberFormat="1" applyFont="1" applyFill="1" applyAlignment="1">
      <alignment horizontal="left" vertical="top" wrapText="1"/>
    </xf>
    <xf numFmtId="164" fontId="0" fillId="3" borderId="0" xfId="0" applyNumberFormat="1" applyFill="1" applyAlignment="1">
      <alignment horizontal="left" wrapText="1"/>
    </xf>
    <xf numFmtId="0" fontId="0" fillId="0" borderId="0" xfId="0" applyAlignment="1">
      <alignment horizontal="left" vertical="top" wrapText="1"/>
    </xf>
    <xf numFmtId="0" fontId="1" fillId="0" borderId="0" xfId="0" applyFont="1" applyAlignment="1">
      <alignment horizontal="center"/>
    </xf>
    <xf numFmtId="0" fontId="3" fillId="0" borderId="0" xfId="0" applyFont="1" applyAlignment="1">
      <alignment horizontal="center"/>
    </xf>
    <xf numFmtId="0" fontId="11" fillId="0" borderId="9" xfId="1" applyFont="1" applyBorder="1" applyAlignment="1">
      <alignment horizontal="center" wrapText="1"/>
    </xf>
    <xf numFmtId="0" fontId="11" fillId="0" borderId="10" xfId="1" applyFont="1" applyBorder="1" applyAlignment="1">
      <alignment horizontal="center" wrapText="1"/>
    </xf>
    <xf numFmtId="0" fontId="11" fillId="0" borderId="9" xfId="1" applyFont="1" applyBorder="1" applyAlignment="1">
      <alignment horizontal="left" vertical="center"/>
    </xf>
    <xf numFmtId="0" fontId="11" fillId="0" borderId="10" xfId="1" applyFont="1" applyBorder="1" applyAlignment="1">
      <alignment horizontal="left" vertical="center"/>
    </xf>
    <xf numFmtId="0" fontId="11" fillId="0" borderId="11" xfId="1" applyFont="1" applyBorder="1" applyAlignment="1">
      <alignment horizontal="center"/>
    </xf>
    <xf numFmtId="0" fontId="0" fillId="0" borderId="11" xfId="0" applyBorder="1" applyAlignment="1">
      <alignment horizontal="center" vertical="center"/>
    </xf>
    <xf numFmtId="0" fontId="2" fillId="0" borderId="0" xfId="0" applyFont="1"/>
    <xf numFmtId="0" fontId="2" fillId="7" borderId="0" xfId="0" applyFont="1" applyFill="1"/>
    <xf numFmtId="0" fontId="22" fillId="8" borderId="0" xfId="0" applyFont="1" applyFill="1"/>
    <xf numFmtId="0" fontId="22" fillId="0" borderId="0" xfId="0" applyFont="1"/>
  </cellXfs>
  <cellStyles count="4">
    <cellStyle name="Bad" xfId="3" builtinId="27"/>
    <cellStyle name="Normal" xfId="0" builtinId="0"/>
    <cellStyle name="Normal_Sheet1" xfId="1" xr:uid="{00000000-0005-0000-0000-000001000000}"/>
    <cellStyle name="Normal_Sheet1_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16;yvindNystadHandberg\Dropbox%20(Menon)\Menon%20arkiv\Prosjektarkiv%202018\11851%20Kostnader%20ved%20tiltak%20for%20&#229;%20ta%20vare%20p&#229;%20truet%20natur\Beregninger\Kostnadsberegning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ltakskostnader"/>
      <sheetName val="Tiltak i kostnadskategorier"/>
      <sheetName val="Priser og antagelser"/>
      <sheetName val="Kostnadskategorier"/>
    </sheetNames>
    <sheetDataSet>
      <sheetData sheetId="0"/>
      <sheetData sheetId="1"/>
      <sheetData sheetId="2"/>
      <sheetData sheetId="3"/>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2"/>
  <sheetViews>
    <sheetView tabSelected="1" workbookViewId="0">
      <selection activeCell="A3" sqref="A3"/>
    </sheetView>
  </sheetViews>
  <sheetFormatPr defaultColWidth="9.109375" defaultRowHeight="14.4" x14ac:dyDescent="0.3"/>
  <cols>
    <col min="1" max="1" width="33" style="28" customWidth="1"/>
    <col min="2" max="2" width="32.44140625" style="28" customWidth="1"/>
    <col min="3" max="3" width="36.88671875" style="28" customWidth="1"/>
    <col min="4" max="4" width="29.109375" style="28" customWidth="1"/>
    <col min="5" max="5" width="45.44140625" style="28" customWidth="1"/>
    <col min="6" max="6" width="9.109375" style="28"/>
    <col min="7" max="7" width="32.33203125" style="28" customWidth="1"/>
    <col min="8" max="8" width="25.44140625" style="28" customWidth="1"/>
    <col min="9" max="9" width="11.109375" style="28" customWidth="1"/>
    <col min="10" max="16384" width="9.109375" style="28"/>
  </cols>
  <sheetData>
    <row r="1" spans="1:8" x14ac:dyDescent="0.3">
      <c r="A1" s="28" t="s">
        <v>0</v>
      </c>
    </row>
    <row r="2" spans="1:8" s="20" customFormat="1" x14ac:dyDescent="0.3">
      <c r="A2" s="20" t="s">
        <v>619</v>
      </c>
      <c r="C2" s="23"/>
      <c r="D2" s="23"/>
      <c r="E2" s="23"/>
    </row>
    <row r="3" spans="1:8" x14ac:dyDescent="0.3">
      <c r="A3" s="28" t="s">
        <v>1</v>
      </c>
      <c r="B3" s="28" t="s">
        <v>2</v>
      </c>
    </row>
    <row r="5" spans="1:8" x14ac:dyDescent="0.3">
      <c r="A5" s="5" t="s">
        <v>3</v>
      </c>
      <c r="B5" s="5" t="s">
        <v>4</v>
      </c>
      <c r="C5" s="5" t="s">
        <v>5</v>
      </c>
      <c r="D5" s="5" t="s">
        <v>6</v>
      </c>
      <c r="E5" s="5" t="s">
        <v>7</v>
      </c>
    </row>
    <row r="6" spans="1:8" x14ac:dyDescent="0.3">
      <c r="A6" s="28" t="s">
        <v>8</v>
      </c>
      <c r="B6" s="28" t="s">
        <v>9</v>
      </c>
      <c r="C6" s="29" t="s">
        <v>10</v>
      </c>
      <c r="D6" s="30"/>
      <c r="E6" s="31"/>
    </row>
    <row r="7" spans="1:8" s="20" customFormat="1" x14ac:dyDescent="0.3">
      <c r="A7" s="92" t="s">
        <v>617</v>
      </c>
      <c r="B7" s="92" t="s">
        <v>9</v>
      </c>
      <c r="C7" s="93" t="s">
        <v>618</v>
      </c>
      <c r="D7" s="94"/>
      <c r="E7" s="92"/>
      <c r="F7" s="92"/>
      <c r="G7" s="95"/>
      <c r="H7" s="92"/>
    </row>
    <row r="8" spans="1:8" x14ac:dyDescent="0.3">
      <c r="A8" s="28" t="s">
        <v>11</v>
      </c>
      <c r="B8" s="28" t="s">
        <v>12</v>
      </c>
      <c r="C8" s="32" t="s">
        <v>13</v>
      </c>
      <c r="D8" s="33"/>
      <c r="E8" s="34"/>
    </row>
    <row r="9" spans="1:8" x14ac:dyDescent="0.3">
      <c r="A9" s="28" t="s">
        <v>14</v>
      </c>
      <c r="B9" s="28" t="s">
        <v>15</v>
      </c>
      <c r="C9" s="32" t="s">
        <v>16</v>
      </c>
      <c r="D9" s="33"/>
      <c r="E9" s="34"/>
    </row>
    <row r="10" spans="1:8" x14ac:dyDescent="0.3">
      <c r="A10" s="28" t="s">
        <v>17</v>
      </c>
      <c r="B10" s="28" t="s">
        <v>18</v>
      </c>
      <c r="C10" s="32" t="s">
        <v>19</v>
      </c>
      <c r="D10" s="33"/>
      <c r="E10" s="34"/>
    </row>
    <row r="11" spans="1:8" x14ac:dyDescent="0.3">
      <c r="A11" s="28" t="s">
        <v>20</v>
      </c>
      <c r="B11" s="28" t="s">
        <v>21</v>
      </c>
      <c r="C11" s="32" t="s">
        <v>22</v>
      </c>
      <c r="D11" s="32"/>
      <c r="E11" s="32"/>
    </row>
    <row r="12" spans="1:8" x14ac:dyDescent="0.3">
      <c r="A12" s="28" t="s">
        <v>23</v>
      </c>
      <c r="B12" s="28" t="s">
        <v>24</v>
      </c>
      <c r="C12" s="32" t="s">
        <v>25</v>
      </c>
      <c r="D12" s="32"/>
      <c r="E12" s="32"/>
    </row>
    <row r="13" spans="1:8" x14ac:dyDescent="0.3">
      <c r="A13" s="28" t="s">
        <v>26</v>
      </c>
      <c r="B13" s="28" t="s">
        <v>27</v>
      </c>
      <c r="C13" s="32" t="s">
        <v>28</v>
      </c>
      <c r="D13" s="32"/>
      <c r="E13" s="32" t="s">
        <v>29</v>
      </c>
    </row>
    <row r="14" spans="1:8" x14ac:dyDescent="0.3">
      <c r="A14" s="28" t="s">
        <v>30</v>
      </c>
      <c r="B14" s="28" t="s">
        <v>31</v>
      </c>
      <c r="C14" s="32" t="s">
        <v>32</v>
      </c>
      <c r="D14" s="32"/>
      <c r="E14" s="32"/>
    </row>
    <row r="15" spans="1:8" x14ac:dyDescent="0.3">
      <c r="A15" s="28" t="s">
        <v>33</v>
      </c>
      <c r="B15" s="28" t="s">
        <v>34</v>
      </c>
      <c r="C15" s="32" t="s">
        <v>35</v>
      </c>
      <c r="D15" s="32"/>
      <c r="E15" s="32"/>
    </row>
    <row r="16" spans="1:8" x14ac:dyDescent="0.3">
      <c r="A16" s="28" t="s">
        <v>36</v>
      </c>
      <c r="B16" s="28" t="s">
        <v>37</v>
      </c>
      <c r="C16" s="32" t="s">
        <v>38</v>
      </c>
      <c r="D16" s="32"/>
      <c r="E16" s="32"/>
    </row>
    <row r="17" spans="1:5" x14ac:dyDescent="0.3">
      <c r="A17" s="28" t="s">
        <v>39</v>
      </c>
      <c r="B17" s="28">
        <v>2018</v>
      </c>
      <c r="C17" s="32" t="s">
        <v>40</v>
      </c>
      <c r="D17" s="32"/>
      <c r="E17" s="32"/>
    </row>
    <row r="18" spans="1:5" x14ac:dyDescent="0.3">
      <c r="A18" s="28" t="s">
        <v>41</v>
      </c>
      <c r="B18" s="28" t="s">
        <v>42</v>
      </c>
      <c r="C18" s="32" t="s">
        <v>43</v>
      </c>
      <c r="D18" s="33"/>
      <c r="E18" s="32"/>
    </row>
    <row r="19" spans="1:5" x14ac:dyDescent="0.3">
      <c r="A19" s="28" t="s">
        <v>44</v>
      </c>
      <c r="B19" s="28" t="s">
        <v>45</v>
      </c>
      <c r="C19" s="32" t="s">
        <v>46</v>
      </c>
      <c r="D19" s="33"/>
      <c r="E19" s="32"/>
    </row>
    <row r="20" spans="1:5" x14ac:dyDescent="0.3">
      <c r="A20" s="35" t="s">
        <v>47</v>
      </c>
      <c r="B20" s="35" t="s">
        <v>48</v>
      </c>
      <c r="C20" s="32" t="s">
        <v>49</v>
      </c>
      <c r="D20" s="32"/>
      <c r="E20" s="32"/>
    </row>
    <row r="21" spans="1:5" x14ac:dyDescent="0.3">
      <c r="A21" s="35" t="s">
        <v>50</v>
      </c>
      <c r="B21" s="35" t="s">
        <v>51</v>
      </c>
      <c r="C21" s="32"/>
      <c r="D21" s="32"/>
      <c r="E21" s="32"/>
    </row>
    <row r="22" spans="1:5" x14ac:dyDescent="0.3">
      <c r="A22" s="35" t="s">
        <v>52</v>
      </c>
      <c r="B22" s="35" t="s">
        <v>51</v>
      </c>
      <c r="C22" s="32"/>
      <c r="D22" s="32"/>
      <c r="E22" s="32"/>
    </row>
    <row r="23" spans="1:5" x14ac:dyDescent="0.3">
      <c r="A23" s="35" t="s">
        <v>53</v>
      </c>
      <c r="B23" s="35" t="s">
        <v>54</v>
      </c>
      <c r="C23" s="32" t="s">
        <v>55</v>
      </c>
      <c r="D23" s="32" t="s">
        <v>56</v>
      </c>
      <c r="E23" s="32"/>
    </row>
    <row r="24" spans="1:5" x14ac:dyDescent="0.3">
      <c r="A24" s="35" t="s">
        <v>57</v>
      </c>
      <c r="B24" s="35" t="s">
        <v>58</v>
      </c>
      <c r="C24" s="32" t="s">
        <v>59</v>
      </c>
      <c r="D24" s="32" t="s">
        <v>60</v>
      </c>
      <c r="E24" s="32"/>
    </row>
    <row r="25" spans="1:5" x14ac:dyDescent="0.3">
      <c r="A25" s="35" t="s">
        <v>61</v>
      </c>
      <c r="B25" s="35" t="s">
        <v>62</v>
      </c>
      <c r="C25" s="32" t="s">
        <v>63</v>
      </c>
      <c r="D25" s="32" t="s">
        <v>64</v>
      </c>
      <c r="E25" s="32"/>
    </row>
    <row r="26" spans="1:5" ht="189" customHeight="1" x14ac:dyDescent="0.3">
      <c r="A26" s="35" t="s">
        <v>65</v>
      </c>
      <c r="B26" s="35" t="s">
        <v>66</v>
      </c>
      <c r="C26" s="32" t="s">
        <v>67</v>
      </c>
      <c r="D26" s="32" t="s">
        <v>68</v>
      </c>
      <c r="E26" s="42" t="s">
        <v>69</v>
      </c>
    </row>
    <row r="27" spans="1:5" x14ac:dyDescent="0.3">
      <c r="A27" s="35" t="s">
        <v>70</v>
      </c>
      <c r="B27" s="35" t="s">
        <v>71</v>
      </c>
      <c r="C27" s="32" t="s">
        <v>72</v>
      </c>
      <c r="D27" s="32" t="s">
        <v>73</v>
      </c>
      <c r="E27" s="36"/>
    </row>
    <row r="28" spans="1:5" ht="276.75" customHeight="1" x14ac:dyDescent="0.3">
      <c r="A28" s="35" t="s">
        <v>74</v>
      </c>
      <c r="B28" s="35" t="s">
        <v>75</v>
      </c>
      <c r="C28" s="42" t="s">
        <v>76</v>
      </c>
      <c r="D28" s="43"/>
      <c r="E28" s="42" t="s">
        <v>77</v>
      </c>
    </row>
    <row r="29" spans="1:5" ht="158.4" x14ac:dyDescent="0.3">
      <c r="A29" s="35" t="s">
        <v>78</v>
      </c>
      <c r="B29" s="35" t="s">
        <v>79</v>
      </c>
      <c r="C29" s="42" t="s">
        <v>80</v>
      </c>
      <c r="D29" s="36"/>
      <c r="E29" s="43"/>
    </row>
    <row r="30" spans="1:5" ht="331.2" x14ac:dyDescent="0.3">
      <c r="A30" s="35" t="s">
        <v>81</v>
      </c>
      <c r="B30" s="35" t="s">
        <v>82</v>
      </c>
      <c r="C30" s="42" t="s">
        <v>83</v>
      </c>
      <c r="D30" s="36"/>
      <c r="E30" s="36"/>
    </row>
    <row r="33" spans="1:8" x14ac:dyDescent="0.3">
      <c r="B33" s="28" t="s">
        <v>84</v>
      </c>
    </row>
    <row r="34" spans="1:8" x14ac:dyDescent="0.3">
      <c r="B34" s="28" t="s">
        <v>85</v>
      </c>
      <c r="C34" s="28" t="s">
        <v>86</v>
      </c>
      <c r="D34" s="28" t="s">
        <v>87</v>
      </c>
      <c r="E34" s="28" t="s">
        <v>88</v>
      </c>
      <c r="F34" s="28" t="s">
        <v>89</v>
      </c>
      <c r="G34" s="28" t="s">
        <v>90</v>
      </c>
      <c r="H34" s="28" t="s">
        <v>91</v>
      </c>
    </row>
    <row r="35" spans="1:8" x14ac:dyDescent="0.3">
      <c r="A35" s="28" t="s">
        <v>92</v>
      </c>
      <c r="B35" s="28" t="s">
        <v>93</v>
      </c>
      <c r="C35" s="28" t="s">
        <v>94</v>
      </c>
      <c r="D35" s="28" t="s">
        <v>95</v>
      </c>
      <c r="E35" s="28" t="s">
        <v>96</v>
      </c>
      <c r="F35" s="28" t="s">
        <v>97</v>
      </c>
      <c r="H35" s="83" t="s">
        <v>98</v>
      </c>
    </row>
    <row r="36" spans="1:8" x14ac:dyDescent="0.3">
      <c r="A36" s="28" t="s">
        <v>99</v>
      </c>
      <c r="B36" s="28" t="s">
        <v>100</v>
      </c>
      <c r="C36" s="28" t="s">
        <v>101</v>
      </c>
      <c r="D36" s="28" t="s">
        <v>95</v>
      </c>
      <c r="E36" s="28" t="s">
        <v>96</v>
      </c>
      <c r="F36" s="28" t="s">
        <v>97</v>
      </c>
      <c r="H36" s="83"/>
    </row>
    <row r="37" spans="1:8" x14ac:dyDescent="0.3">
      <c r="A37" s="28" t="s">
        <v>102</v>
      </c>
      <c r="B37" s="28" t="s">
        <v>103</v>
      </c>
      <c r="C37" s="28" t="s">
        <v>104</v>
      </c>
      <c r="D37" s="28" t="s">
        <v>105</v>
      </c>
      <c r="E37" s="28" t="s">
        <v>96</v>
      </c>
      <c r="F37" s="28" t="s">
        <v>97</v>
      </c>
      <c r="H37" s="83"/>
    </row>
    <row r="38" spans="1:8" x14ac:dyDescent="0.3">
      <c r="A38" s="28" t="s">
        <v>106</v>
      </c>
      <c r="B38" s="28" t="s">
        <v>107</v>
      </c>
      <c r="C38" s="28" t="s">
        <v>108</v>
      </c>
      <c r="D38" s="28" t="s">
        <v>95</v>
      </c>
      <c r="E38" s="28" t="s">
        <v>96</v>
      </c>
      <c r="F38" s="28" t="s">
        <v>97</v>
      </c>
      <c r="H38" s="83"/>
    </row>
    <row r="39" spans="1:8" x14ac:dyDescent="0.3">
      <c r="A39" s="28" t="s">
        <v>109</v>
      </c>
      <c r="B39" s="28" t="s">
        <v>110</v>
      </c>
      <c r="C39" s="28" t="s">
        <v>111</v>
      </c>
      <c r="D39" s="28" t="s">
        <v>95</v>
      </c>
      <c r="E39" s="28" t="s">
        <v>96</v>
      </c>
      <c r="F39" s="28" t="s">
        <v>97</v>
      </c>
      <c r="H39" s="83"/>
    </row>
    <row r="40" spans="1:8" x14ac:dyDescent="0.3">
      <c r="A40" s="28" t="s">
        <v>112</v>
      </c>
      <c r="B40" s="28" t="s">
        <v>113</v>
      </c>
      <c r="C40" s="28" t="s">
        <v>114</v>
      </c>
      <c r="D40" s="28" t="s">
        <v>95</v>
      </c>
      <c r="E40" s="28" t="s">
        <v>96</v>
      </c>
      <c r="F40" s="28" t="s">
        <v>97</v>
      </c>
      <c r="H40" s="83"/>
    </row>
    <row r="41" spans="1:8" x14ac:dyDescent="0.3">
      <c r="A41" s="28" t="s">
        <v>115</v>
      </c>
      <c r="B41" s="28" t="s">
        <v>116</v>
      </c>
      <c r="C41" s="28" t="s">
        <v>117</v>
      </c>
      <c r="D41" s="28" t="s">
        <v>95</v>
      </c>
      <c r="E41" s="28" t="s">
        <v>96</v>
      </c>
      <c r="F41" s="28" t="s">
        <v>97</v>
      </c>
      <c r="H41" s="83"/>
    </row>
    <row r="42" spans="1:8" x14ac:dyDescent="0.3">
      <c r="A42" s="28" t="s">
        <v>118</v>
      </c>
      <c r="B42" s="28" t="s">
        <v>119</v>
      </c>
      <c r="C42" s="28" t="s">
        <v>120</v>
      </c>
      <c r="D42" s="28" t="s">
        <v>95</v>
      </c>
      <c r="E42" s="28" t="s">
        <v>96</v>
      </c>
      <c r="F42" s="28" t="s">
        <v>97</v>
      </c>
      <c r="H42" s="83"/>
    </row>
    <row r="43" spans="1:8" x14ac:dyDescent="0.3">
      <c r="A43" s="28" t="s">
        <v>121</v>
      </c>
      <c r="B43" s="28" t="s">
        <v>122</v>
      </c>
      <c r="C43" s="28" t="s">
        <v>123</v>
      </c>
      <c r="D43" s="28" t="s">
        <v>95</v>
      </c>
      <c r="E43" s="28" t="s">
        <v>96</v>
      </c>
      <c r="F43" s="28" t="s">
        <v>97</v>
      </c>
      <c r="H43" s="83"/>
    </row>
    <row r="45" spans="1:8" s="20" customFormat="1" x14ac:dyDescent="0.3">
      <c r="A45" s="3" t="s">
        <v>124</v>
      </c>
      <c r="B45" s="21" t="s">
        <v>125</v>
      </c>
      <c r="C45" s="44"/>
      <c r="D45" s="44"/>
      <c r="E45" s="44"/>
      <c r="F45" s="3"/>
      <c r="G45" s="3"/>
    </row>
    <row r="47" spans="1:8" x14ac:dyDescent="0.3">
      <c r="A47" s="38" t="s">
        <v>126</v>
      </c>
    </row>
    <row r="48" spans="1:8" x14ac:dyDescent="0.3">
      <c r="A48" s="5" t="s">
        <v>127</v>
      </c>
      <c r="B48" s="5" t="s">
        <v>128</v>
      </c>
      <c r="C48" s="5" t="s">
        <v>91</v>
      </c>
    </row>
    <row r="49" spans="1:6" s="48" customFormat="1" ht="201.6" x14ac:dyDescent="0.3">
      <c r="A49" s="45" t="s">
        <v>129</v>
      </c>
      <c r="B49" s="45" t="s">
        <v>130</v>
      </c>
      <c r="C49" s="46" t="s">
        <v>131</v>
      </c>
      <c r="D49" s="47"/>
      <c r="E49" s="47"/>
    </row>
    <row r="51" spans="1:6" x14ac:dyDescent="0.3">
      <c r="A51" s="5" t="s">
        <v>132</v>
      </c>
    </row>
    <row r="52" spans="1:6" x14ac:dyDescent="0.3">
      <c r="A52" s="5" t="s">
        <v>133</v>
      </c>
      <c r="B52" s="5" t="s">
        <v>134</v>
      </c>
      <c r="C52" s="5" t="s">
        <v>135</v>
      </c>
      <c r="D52" s="5" t="s">
        <v>136</v>
      </c>
      <c r="E52" s="5" t="s">
        <v>91</v>
      </c>
    </row>
    <row r="53" spans="1:6" s="20" customFormat="1" ht="15" customHeight="1" x14ac:dyDescent="0.3">
      <c r="A53" s="3" t="s">
        <v>137</v>
      </c>
      <c r="B53" s="19" t="s">
        <v>138</v>
      </c>
      <c r="C53" s="49" t="s">
        <v>139</v>
      </c>
      <c r="D53" s="49" t="s">
        <v>140</v>
      </c>
      <c r="E53" s="49"/>
    </row>
    <row r="54" spans="1:6" s="20" customFormat="1" ht="15" customHeight="1" x14ac:dyDescent="0.3">
      <c r="A54" s="3" t="s">
        <v>141</v>
      </c>
      <c r="B54" s="19" t="s">
        <v>142</v>
      </c>
      <c r="C54" s="49" t="s">
        <v>143</v>
      </c>
      <c r="D54" s="49" t="s">
        <v>144</v>
      </c>
      <c r="E54" s="49" t="s">
        <v>145</v>
      </c>
    </row>
    <row r="55" spans="1:6" s="20" customFormat="1" ht="15" customHeight="1" x14ac:dyDescent="0.3">
      <c r="A55" s="3" t="s">
        <v>146</v>
      </c>
      <c r="B55" s="19" t="s">
        <v>147</v>
      </c>
      <c r="C55" s="49" t="s">
        <v>148</v>
      </c>
      <c r="D55" s="49" t="s">
        <v>149</v>
      </c>
      <c r="E55" s="49" t="s">
        <v>150</v>
      </c>
    </row>
    <row r="58" spans="1:6" x14ac:dyDescent="0.3">
      <c r="C58" s="37"/>
    </row>
    <row r="60" spans="1:6" x14ac:dyDescent="0.3">
      <c r="A60" s="40" t="s">
        <v>151</v>
      </c>
    </row>
    <row r="61" spans="1:6" x14ac:dyDescent="0.3">
      <c r="A61" s="5" t="s">
        <v>152</v>
      </c>
      <c r="B61" s="5" t="s">
        <v>153</v>
      </c>
    </row>
    <row r="62" spans="1:6" x14ac:dyDescent="0.3">
      <c r="A62" s="27" t="s">
        <v>154</v>
      </c>
      <c r="B62" s="39"/>
      <c r="E62" s="41"/>
      <c r="F62" s="5"/>
    </row>
  </sheetData>
  <mergeCells count="1">
    <mergeCell ref="H35:H4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3"/>
  <sheetViews>
    <sheetView topLeftCell="A16" workbookViewId="0">
      <selection activeCell="F54" sqref="F54"/>
    </sheetView>
  </sheetViews>
  <sheetFormatPr defaultColWidth="9.109375" defaultRowHeight="14.4" x14ac:dyDescent="0.3"/>
  <cols>
    <col min="1" max="1" width="14.44140625" customWidth="1"/>
    <col min="2" max="2" width="18.88671875" customWidth="1"/>
    <col min="3" max="4" width="20.44140625" customWidth="1"/>
    <col min="5" max="5" width="22.5546875" customWidth="1"/>
    <col min="6" max="6" width="34.109375" customWidth="1"/>
    <col min="7" max="10" width="20.6640625" customWidth="1"/>
    <col min="11" max="11" width="27.44140625" customWidth="1"/>
    <col min="12" max="12" width="27.33203125" customWidth="1"/>
    <col min="13" max="13" width="29.109375" customWidth="1"/>
    <col min="14" max="14" width="23.88671875" customWidth="1"/>
    <col min="15" max="15" width="20.5546875" customWidth="1"/>
    <col min="16" max="16" width="22.5546875" customWidth="1"/>
    <col min="17" max="18" width="20.6640625" customWidth="1"/>
    <col min="19" max="19" width="21.44140625" customWidth="1"/>
  </cols>
  <sheetData>
    <row r="1" spans="1:19" x14ac:dyDescent="0.3">
      <c r="A1" s="1" t="s">
        <v>155</v>
      </c>
    </row>
    <row r="4" spans="1:19" x14ac:dyDescent="0.3">
      <c r="A4" s="1" t="s">
        <v>156</v>
      </c>
      <c r="B4" s="1" t="s">
        <v>157</v>
      </c>
      <c r="C4" s="1" t="s">
        <v>158</v>
      </c>
      <c r="D4" s="1" t="s">
        <v>159</v>
      </c>
      <c r="E4" s="1" t="s">
        <v>160</v>
      </c>
      <c r="F4" s="1" t="s">
        <v>161</v>
      </c>
      <c r="G4" s="84" t="s">
        <v>162</v>
      </c>
      <c r="H4" s="84"/>
      <c r="I4" s="84"/>
      <c r="J4" s="84"/>
      <c r="K4" s="3" t="s">
        <v>163</v>
      </c>
      <c r="L4" s="1" t="s">
        <v>164</v>
      </c>
      <c r="M4" s="84" t="s">
        <v>165</v>
      </c>
      <c r="N4" s="84"/>
      <c r="O4" s="84"/>
      <c r="P4" s="84"/>
      <c r="Q4" s="1" t="s">
        <v>7</v>
      </c>
      <c r="R4" s="1" t="s">
        <v>166</v>
      </c>
      <c r="S4" s="1" t="s">
        <v>167</v>
      </c>
    </row>
    <row r="5" spans="1:19" s="20" customFormat="1" x14ac:dyDescent="0.3">
      <c r="A5" s="3" t="s">
        <v>168</v>
      </c>
      <c r="B5" s="3"/>
      <c r="C5" s="3"/>
      <c r="D5" s="3" t="str">
        <f>IF(ISTEXT(F6),"(NB! Velg tiltakskategori under)","")</f>
        <v>(NB! Velg tiltakskategori under)</v>
      </c>
      <c r="E5" s="3" t="s">
        <v>169</v>
      </c>
      <c r="F5" s="3" t="s">
        <v>169</v>
      </c>
      <c r="G5" s="85" t="s">
        <v>170</v>
      </c>
      <c r="H5" s="85"/>
      <c r="I5" s="85"/>
      <c r="J5" s="85"/>
      <c r="K5" s="3" t="s">
        <v>171</v>
      </c>
      <c r="L5" s="3" t="s">
        <v>169</v>
      </c>
      <c r="M5" s="31" t="s">
        <v>172</v>
      </c>
      <c r="N5" s="3" t="s">
        <v>173</v>
      </c>
      <c r="O5" s="3" t="s">
        <v>174</v>
      </c>
      <c r="P5" s="3" t="s">
        <v>175</v>
      </c>
    </row>
    <row r="6" spans="1:19" s="20" customFormat="1" ht="94.5" customHeight="1" x14ac:dyDescent="0.3">
      <c r="A6" s="51" t="s">
        <v>176</v>
      </c>
      <c r="B6" s="46" t="s">
        <v>177</v>
      </c>
      <c r="C6" s="46" t="s">
        <v>178</v>
      </c>
      <c r="D6" s="46" t="s">
        <v>179</v>
      </c>
      <c r="E6" s="46" t="s">
        <v>180</v>
      </c>
      <c r="F6" s="46" t="s">
        <v>616</v>
      </c>
      <c r="G6" s="50" t="s">
        <v>181</v>
      </c>
      <c r="H6" s="50" t="s">
        <v>182</v>
      </c>
      <c r="I6" s="50" t="s">
        <v>16</v>
      </c>
      <c r="J6" s="50" t="s">
        <v>183</v>
      </c>
      <c r="K6" s="46" t="s">
        <v>184</v>
      </c>
      <c r="L6" s="46" t="s">
        <v>185</v>
      </c>
      <c r="M6" s="46" t="s">
        <v>186</v>
      </c>
      <c r="N6" s="46" t="s">
        <v>186</v>
      </c>
      <c r="O6" s="46" t="s">
        <v>186</v>
      </c>
      <c r="P6" s="46"/>
      <c r="Q6" s="46" t="s">
        <v>187</v>
      </c>
      <c r="R6" s="81">
        <v>5900000</v>
      </c>
      <c r="S6" s="46" t="s">
        <v>188</v>
      </c>
    </row>
    <row r="7" spans="1:19" s="20" customFormat="1" ht="94.5" customHeight="1" x14ac:dyDescent="0.3">
      <c r="A7" s="51" t="s">
        <v>189</v>
      </c>
      <c r="B7" s="46" t="s">
        <v>190</v>
      </c>
      <c r="C7" s="46" t="s">
        <v>178</v>
      </c>
      <c r="D7" s="46" t="s">
        <v>191</v>
      </c>
      <c r="E7" s="46" t="s">
        <v>192</v>
      </c>
      <c r="F7" s="46" t="s">
        <v>193</v>
      </c>
      <c r="G7" s="50" t="s">
        <v>194</v>
      </c>
      <c r="H7" s="50" t="s">
        <v>195</v>
      </c>
      <c r="I7" s="50" t="s">
        <v>196</v>
      </c>
      <c r="J7" s="54">
        <v>0.4</v>
      </c>
      <c r="K7" s="46" t="s">
        <v>197</v>
      </c>
      <c r="L7" s="46" t="s">
        <v>198</v>
      </c>
      <c r="M7" s="46" t="s">
        <v>186</v>
      </c>
      <c r="N7" s="46" t="s">
        <v>186</v>
      </c>
      <c r="O7" s="46" t="s">
        <v>186</v>
      </c>
      <c r="P7" s="46"/>
      <c r="Q7" s="46" t="s">
        <v>199</v>
      </c>
      <c r="R7" s="52" t="s">
        <v>200</v>
      </c>
      <c r="S7" s="46" t="s">
        <v>201</v>
      </c>
    </row>
    <row r="8" spans="1:19" s="20" customFormat="1" ht="94.5" customHeight="1" x14ac:dyDescent="0.3">
      <c r="A8" s="51" t="s">
        <v>202</v>
      </c>
      <c r="B8" s="46" t="s">
        <v>203</v>
      </c>
      <c r="C8" s="46" t="s">
        <v>178</v>
      </c>
      <c r="D8" s="46" t="s">
        <v>191</v>
      </c>
      <c r="E8" s="46" t="s">
        <v>192</v>
      </c>
      <c r="F8" s="46" t="s">
        <v>204</v>
      </c>
      <c r="G8" s="50" t="s">
        <v>205</v>
      </c>
      <c r="H8" s="50" t="s">
        <v>195</v>
      </c>
      <c r="I8" s="50" t="s">
        <v>206</v>
      </c>
      <c r="J8" s="54">
        <v>0.4</v>
      </c>
      <c r="K8" s="46" t="s">
        <v>197</v>
      </c>
      <c r="L8" s="46" t="s">
        <v>198</v>
      </c>
      <c r="M8" s="46" t="s">
        <v>186</v>
      </c>
      <c r="N8" s="46" t="s">
        <v>186</v>
      </c>
      <c r="O8" s="46" t="s">
        <v>186</v>
      </c>
      <c r="P8" s="46" t="s">
        <v>186</v>
      </c>
      <c r="Q8" s="46" t="s">
        <v>207</v>
      </c>
      <c r="R8" s="52" t="s">
        <v>200</v>
      </c>
      <c r="S8" s="46" t="s">
        <v>201</v>
      </c>
    </row>
    <row r="9" spans="1:19" s="20" customFormat="1" x14ac:dyDescent="0.3">
      <c r="A9" s="3" t="s">
        <v>208</v>
      </c>
      <c r="B9" s="27"/>
      <c r="C9" s="27"/>
      <c r="D9" s="27"/>
      <c r="E9" s="27"/>
      <c r="F9" s="27"/>
      <c r="G9" s="53"/>
      <c r="H9" s="53"/>
      <c r="I9" s="53"/>
      <c r="J9" s="53"/>
      <c r="K9" s="27"/>
      <c r="L9" s="27"/>
      <c r="M9" s="27"/>
      <c r="N9" s="27"/>
      <c r="O9" s="27"/>
      <c r="P9" s="27"/>
      <c r="Q9" s="27"/>
      <c r="R9" s="45"/>
      <c r="S9" s="45"/>
    </row>
    <row r="10" spans="1:19" x14ac:dyDescent="0.3">
      <c r="A10" s="1"/>
    </row>
    <row r="11" spans="1:19" x14ac:dyDescent="0.3">
      <c r="A11" s="1" t="s">
        <v>209</v>
      </c>
    </row>
    <row r="12" spans="1:19" s="20" customFormat="1" ht="179.25" customHeight="1" x14ac:dyDescent="0.3">
      <c r="A12" s="3" t="s">
        <v>210</v>
      </c>
      <c r="B12" s="21" t="s">
        <v>177</v>
      </c>
      <c r="C12" s="21" t="s">
        <v>178</v>
      </c>
      <c r="D12" s="21"/>
      <c r="E12" s="21" t="s">
        <v>211</v>
      </c>
      <c r="F12" s="46" t="s">
        <v>212</v>
      </c>
      <c r="G12" s="22"/>
      <c r="H12" s="22"/>
      <c r="I12" s="22"/>
      <c r="J12" s="22"/>
      <c r="K12" s="22"/>
      <c r="L12" s="55" t="s">
        <v>185</v>
      </c>
      <c r="M12" s="19" t="s">
        <v>186</v>
      </c>
      <c r="N12" s="19" t="s">
        <v>186</v>
      </c>
      <c r="O12" s="19"/>
      <c r="P12" s="19"/>
      <c r="Q12" s="19"/>
      <c r="R12" s="22"/>
    </row>
    <row r="13" spans="1:19" s="20" customFormat="1" x14ac:dyDescent="0.3">
      <c r="A13" s="3" t="s">
        <v>213</v>
      </c>
      <c r="B13" s="21"/>
      <c r="C13" s="21"/>
      <c r="D13" s="21"/>
      <c r="E13" s="21"/>
      <c r="F13" s="21"/>
      <c r="G13" s="22"/>
      <c r="H13" s="22"/>
      <c r="I13" s="22"/>
      <c r="J13" s="22"/>
      <c r="K13" s="22"/>
      <c r="L13" s="19"/>
      <c r="M13" s="19"/>
      <c r="N13" s="19"/>
      <c r="O13" s="19"/>
      <c r="P13" s="19"/>
      <c r="Q13" s="19"/>
      <c r="R13" s="22"/>
    </row>
    <row r="14" spans="1:19" s="20" customFormat="1" x14ac:dyDescent="0.3">
      <c r="A14" s="3" t="s">
        <v>214</v>
      </c>
      <c r="B14" s="21"/>
      <c r="C14" s="21"/>
      <c r="D14" s="21"/>
      <c r="E14" s="21"/>
      <c r="F14" s="21"/>
      <c r="G14" s="22"/>
      <c r="H14" s="22"/>
      <c r="I14" s="22"/>
      <c r="J14" s="22"/>
      <c r="K14" s="22"/>
      <c r="L14" s="19"/>
      <c r="M14" s="19"/>
      <c r="N14" s="19"/>
      <c r="O14" s="19"/>
      <c r="P14" s="19"/>
      <c r="Q14" s="19"/>
      <c r="R14" s="22"/>
    </row>
    <row r="15" spans="1:19" x14ac:dyDescent="0.3">
      <c r="A15" s="1"/>
    </row>
    <row r="16" spans="1:19" x14ac:dyDescent="0.3">
      <c r="A16" s="1"/>
      <c r="F16" s="2" t="s">
        <v>215</v>
      </c>
    </row>
    <row r="17" spans="1:10" x14ac:dyDescent="0.3">
      <c r="A17" s="1" t="s">
        <v>155</v>
      </c>
      <c r="B17" s="1" t="s">
        <v>216</v>
      </c>
      <c r="C17" s="1"/>
      <c r="D17" s="1"/>
      <c r="E17" s="1"/>
      <c r="F17" s="1" t="s">
        <v>217</v>
      </c>
      <c r="G17" s="1"/>
      <c r="J17" s="3" t="s">
        <v>218</v>
      </c>
    </row>
    <row r="18" spans="1:10" ht="15" customHeight="1" x14ac:dyDescent="0.3">
      <c r="A18" s="1"/>
      <c r="B18" s="1" t="s">
        <v>219</v>
      </c>
      <c r="C18" s="1" t="s">
        <v>220</v>
      </c>
      <c r="D18" s="1" t="s">
        <v>221</v>
      </c>
      <c r="E18" s="1"/>
      <c r="F18" s="1" t="s">
        <v>219</v>
      </c>
      <c r="G18" s="1" t="s">
        <v>220</v>
      </c>
      <c r="H18" s="1" t="s">
        <v>221</v>
      </c>
      <c r="I18" s="1"/>
    </row>
    <row r="19" spans="1:10" ht="15" customHeight="1" x14ac:dyDescent="0.3">
      <c r="A19" s="1" t="s">
        <v>168</v>
      </c>
      <c r="B19" s="1"/>
      <c r="C19" s="1"/>
      <c r="D19" s="1"/>
      <c r="E19" s="1"/>
      <c r="F19" s="1"/>
      <c r="G19" s="1"/>
      <c r="H19" s="1"/>
      <c r="I19" s="1"/>
      <c r="J19" s="1"/>
    </row>
    <row r="20" spans="1:10" ht="15" customHeight="1" x14ac:dyDescent="0.3">
      <c r="A20" s="1" t="s">
        <v>176</v>
      </c>
      <c r="B20" s="21"/>
      <c r="C20" s="21" t="s">
        <v>222</v>
      </c>
      <c r="D20" s="21" t="s">
        <v>222</v>
      </c>
      <c r="E20" s="21"/>
      <c r="F20" s="21"/>
      <c r="G20" s="21" t="s">
        <v>223</v>
      </c>
      <c r="H20" s="21" t="s">
        <v>224</v>
      </c>
      <c r="I20" s="21"/>
      <c r="J20" s="21" t="s">
        <v>225</v>
      </c>
    </row>
    <row r="21" spans="1:10" ht="15" customHeight="1" x14ac:dyDescent="0.3">
      <c r="A21" s="1" t="s">
        <v>189</v>
      </c>
      <c r="B21" s="21" t="s">
        <v>222</v>
      </c>
      <c r="C21" s="21" t="s">
        <v>222</v>
      </c>
      <c r="D21" s="21" t="s">
        <v>222</v>
      </c>
      <c r="E21" s="21"/>
      <c r="F21" s="21" t="s">
        <v>223</v>
      </c>
      <c r="G21" s="21" t="s">
        <v>226</v>
      </c>
      <c r="H21" s="21" t="s">
        <v>224</v>
      </c>
      <c r="I21" s="21"/>
      <c r="J21" s="21" t="s">
        <v>227</v>
      </c>
    </row>
    <row r="22" spans="1:10" ht="15" customHeight="1" x14ac:dyDescent="0.3">
      <c r="A22" s="1" t="s">
        <v>202</v>
      </c>
      <c r="B22" s="21" t="s">
        <v>222</v>
      </c>
      <c r="C22" s="21" t="s">
        <v>222</v>
      </c>
      <c r="D22" s="21" t="s">
        <v>222</v>
      </c>
      <c r="E22" s="21"/>
      <c r="F22" s="21" t="s">
        <v>223</v>
      </c>
      <c r="G22" s="21" t="s">
        <v>226</v>
      </c>
      <c r="H22" s="21" t="s">
        <v>224</v>
      </c>
      <c r="I22" s="21"/>
      <c r="J22" s="21" t="s">
        <v>227</v>
      </c>
    </row>
    <row r="23" spans="1:10" ht="15" customHeight="1" x14ac:dyDescent="0.3">
      <c r="A23" s="1" t="s">
        <v>208</v>
      </c>
      <c r="B23" s="21"/>
      <c r="C23" s="21"/>
      <c r="D23" s="21"/>
      <c r="E23" s="21"/>
      <c r="F23" s="21"/>
      <c r="G23" s="21"/>
      <c r="H23" s="21"/>
      <c r="I23" s="21"/>
      <c r="J23" s="21"/>
    </row>
    <row r="24" spans="1:10" ht="15" customHeight="1" x14ac:dyDescent="0.3">
      <c r="A24" s="1"/>
    </row>
    <row r="27" spans="1:10" x14ac:dyDescent="0.3">
      <c r="F27" s="2" t="s">
        <v>228</v>
      </c>
    </row>
    <row r="28" spans="1:10" x14ac:dyDescent="0.3">
      <c r="A28" s="3"/>
      <c r="B28" s="3" t="s">
        <v>156</v>
      </c>
      <c r="C28" s="3"/>
      <c r="D28" s="3"/>
      <c r="E28" s="3"/>
      <c r="F28" s="3" t="s">
        <v>217</v>
      </c>
      <c r="G28" s="3" t="s">
        <v>229</v>
      </c>
      <c r="H28" s="3" t="s">
        <v>230</v>
      </c>
      <c r="I28" s="3" t="s">
        <v>91</v>
      </c>
    </row>
    <row r="29" spans="1:10" ht="43.2" x14ac:dyDescent="0.3">
      <c r="A29" s="1" t="s">
        <v>231</v>
      </c>
      <c r="B29" s="21" t="s">
        <v>232</v>
      </c>
      <c r="C29" s="21"/>
      <c r="D29" s="21"/>
      <c r="E29" s="21"/>
      <c r="F29" s="21" t="s">
        <v>226</v>
      </c>
      <c r="G29" s="25" t="s">
        <v>233</v>
      </c>
      <c r="H29" s="26" t="s">
        <v>201</v>
      </c>
      <c r="I29" s="21" t="s">
        <v>234</v>
      </c>
    </row>
    <row r="30" spans="1:10" ht="28.8" x14ac:dyDescent="0.3">
      <c r="A30" s="1" t="s">
        <v>235</v>
      </c>
      <c r="B30" s="4" t="s">
        <v>176</v>
      </c>
      <c r="C30" s="18"/>
      <c r="D30" s="18"/>
      <c r="E30" s="18"/>
      <c r="F30" s="21" t="s">
        <v>223</v>
      </c>
      <c r="G30" s="82">
        <f>R6</f>
        <v>5900000</v>
      </c>
      <c r="H30" s="25" t="s">
        <v>188</v>
      </c>
      <c r="I30" s="21" t="s">
        <v>234</v>
      </c>
    </row>
    <row r="32" spans="1:10" x14ac:dyDescent="0.3">
      <c r="A32" s="1"/>
    </row>
    <row r="33" spans="1:6" x14ac:dyDescent="0.3">
      <c r="A33" s="1"/>
      <c r="F33" s="2"/>
    </row>
    <row r="34" spans="1:6" x14ac:dyDescent="0.3">
      <c r="A34" s="1"/>
      <c r="F34" s="2"/>
    </row>
    <row r="35" spans="1:6" x14ac:dyDescent="0.3">
      <c r="A35" s="1"/>
      <c r="E35" s="2" t="s">
        <v>236</v>
      </c>
    </row>
    <row r="36" spans="1:6" x14ac:dyDescent="0.3">
      <c r="A36" s="1" t="s">
        <v>237</v>
      </c>
      <c r="E36" s="2" t="s">
        <v>238</v>
      </c>
    </row>
    <row r="37" spans="1:6" x14ac:dyDescent="0.3">
      <c r="A37" s="1" t="s">
        <v>239</v>
      </c>
      <c r="B37" s="1" t="s">
        <v>240</v>
      </c>
      <c r="C37" s="1" t="s">
        <v>241</v>
      </c>
      <c r="D37" s="1" t="s">
        <v>242</v>
      </c>
      <c r="E37" s="1" t="s">
        <v>243</v>
      </c>
      <c r="F37" s="1" t="s">
        <v>7</v>
      </c>
    </row>
    <row r="38" spans="1:6" x14ac:dyDescent="0.3">
      <c r="A38" s="1" t="s">
        <v>244</v>
      </c>
      <c r="B38" s="4"/>
      <c r="C38" s="4"/>
      <c r="D38" s="4"/>
      <c r="E38" s="4"/>
      <c r="F38" s="4"/>
    </row>
    <row r="39" spans="1:6" x14ac:dyDescent="0.3">
      <c r="A39" s="1" t="s">
        <v>245</v>
      </c>
      <c r="B39" s="4"/>
      <c r="C39" s="4"/>
      <c r="D39" s="4"/>
      <c r="E39" s="4"/>
      <c r="F39" s="4"/>
    </row>
    <row r="46" spans="1:6" x14ac:dyDescent="0.3">
      <c r="A46" s="1" t="s">
        <v>246</v>
      </c>
    </row>
    <row r="47" spans="1:6" x14ac:dyDescent="0.3">
      <c r="A47" s="1" t="s">
        <v>247</v>
      </c>
      <c r="B47" s="4" t="s">
        <v>231</v>
      </c>
    </row>
    <row r="48" spans="1:6" x14ac:dyDescent="0.3">
      <c r="A48" s="1" t="s">
        <v>248</v>
      </c>
      <c r="B48" s="4" t="s">
        <v>249</v>
      </c>
    </row>
    <row r="81" spans="1:8" ht="15" thickBot="1" x14ac:dyDescent="0.35"/>
    <row r="82" spans="1:8" x14ac:dyDescent="0.3">
      <c r="A82" s="6" t="s">
        <v>250</v>
      </c>
      <c r="B82" s="7"/>
      <c r="C82" s="7"/>
      <c r="D82" s="7"/>
      <c r="E82" s="7"/>
      <c r="F82" s="8"/>
    </row>
    <row r="83" spans="1:8" x14ac:dyDescent="0.3">
      <c r="A83" s="9" t="s">
        <v>251</v>
      </c>
      <c r="B83" s="10" t="s">
        <v>252</v>
      </c>
      <c r="C83" s="10" t="s">
        <v>253</v>
      </c>
      <c r="D83" s="10" t="s">
        <v>254</v>
      </c>
      <c r="E83" s="10" t="s">
        <v>255</v>
      </c>
      <c r="F83" s="11" t="s">
        <v>256</v>
      </c>
      <c r="G83" s="1"/>
      <c r="H83" s="1"/>
    </row>
    <row r="84" spans="1:8" x14ac:dyDescent="0.3">
      <c r="A84" s="12" t="s">
        <v>191</v>
      </c>
      <c r="B84" s="13" t="s">
        <v>257</v>
      </c>
      <c r="C84" s="13" t="s">
        <v>258</v>
      </c>
      <c r="D84" s="13" t="s">
        <v>259</v>
      </c>
      <c r="E84" s="13" t="s">
        <v>260</v>
      </c>
      <c r="F84" s="14" t="s">
        <v>261</v>
      </c>
    </row>
    <row r="85" spans="1:8" x14ac:dyDescent="0.3">
      <c r="A85" s="12" t="s">
        <v>262</v>
      </c>
      <c r="B85" s="13" t="s">
        <v>263</v>
      </c>
      <c r="C85" s="13" t="s">
        <v>264</v>
      </c>
      <c r="D85" s="13" t="s">
        <v>265</v>
      </c>
      <c r="E85" s="13" t="s">
        <v>266</v>
      </c>
      <c r="F85" s="14" t="s">
        <v>267</v>
      </c>
    </row>
    <row r="86" spans="1:8" x14ac:dyDescent="0.3">
      <c r="A86" s="12" t="s">
        <v>268</v>
      </c>
      <c r="B86" s="13" t="s">
        <v>269</v>
      </c>
      <c r="C86" s="13" t="s">
        <v>258</v>
      </c>
      <c r="D86" s="13" t="s">
        <v>270</v>
      </c>
      <c r="E86" s="13" t="s">
        <v>271</v>
      </c>
      <c r="F86" s="14" t="s">
        <v>272</v>
      </c>
    </row>
    <row r="87" spans="1:8" x14ac:dyDescent="0.3">
      <c r="A87" s="12" t="s">
        <v>273</v>
      </c>
      <c r="B87" s="13" t="s">
        <v>274</v>
      </c>
      <c r="C87" s="13" t="s">
        <v>258</v>
      </c>
      <c r="D87" s="13" t="s">
        <v>275</v>
      </c>
      <c r="E87" s="13" t="s">
        <v>276</v>
      </c>
      <c r="F87" s="14" t="s">
        <v>272</v>
      </c>
    </row>
    <row r="88" spans="1:8" x14ac:dyDescent="0.3">
      <c r="A88" s="12" t="s">
        <v>277</v>
      </c>
      <c r="B88" s="13" t="s">
        <v>278</v>
      </c>
      <c r="C88" s="13" t="s">
        <v>258</v>
      </c>
      <c r="D88" s="13" t="s">
        <v>279</v>
      </c>
      <c r="E88" s="13" t="s">
        <v>280</v>
      </c>
      <c r="F88" s="14" t="s">
        <v>272</v>
      </c>
    </row>
    <row r="89" spans="1:8" x14ac:dyDescent="0.3">
      <c r="A89" s="12" t="s">
        <v>281</v>
      </c>
      <c r="B89" s="13" t="s">
        <v>282</v>
      </c>
      <c r="C89" s="13" t="s">
        <v>258</v>
      </c>
      <c r="D89" s="13" t="s">
        <v>283</v>
      </c>
      <c r="E89" s="13" t="s">
        <v>284</v>
      </c>
      <c r="F89" s="14" t="s">
        <v>272</v>
      </c>
    </row>
    <row r="90" spans="1:8" x14ac:dyDescent="0.3">
      <c r="A90" s="12" t="s">
        <v>285</v>
      </c>
      <c r="B90" s="13" t="s">
        <v>286</v>
      </c>
      <c r="C90" s="13" t="s">
        <v>258</v>
      </c>
      <c r="D90" s="13" t="s">
        <v>287</v>
      </c>
      <c r="E90" s="13" t="s">
        <v>288</v>
      </c>
      <c r="F90" s="14" t="s">
        <v>267</v>
      </c>
    </row>
    <row r="91" spans="1:8" x14ac:dyDescent="0.3">
      <c r="A91" s="12" t="s">
        <v>289</v>
      </c>
      <c r="B91" s="13" t="s">
        <v>290</v>
      </c>
      <c r="C91" s="13" t="s">
        <v>291</v>
      </c>
      <c r="D91" s="13" t="s">
        <v>288</v>
      </c>
      <c r="E91" s="13" t="s">
        <v>287</v>
      </c>
      <c r="F91" s="14" t="s">
        <v>292</v>
      </c>
    </row>
    <row r="92" spans="1:8" x14ac:dyDescent="0.3">
      <c r="A92" s="12" t="s">
        <v>179</v>
      </c>
      <c r="B92" s="13" t="s">
        <v>293</v>
      </c>
      <c r="C92" s="13" t="s">
        <v>294</v>
      </c>
      <c r="D92" s="13" t="s">
        <v>288</v>
      </c>
      <c r="E92" s="13" t="s">
        <v>295</v>
      </c>
      <c r="F92" s="14" t="s">
        <v>287</v>
      </c>
    </row>
    <row r="93" spans="1:8" x14ac:dyDescent="0.3">
      <c r="A93" s="12" t="s">
        <v>296</v>
      </c>
      <c r="B93" s="13" t="s">
        <v>297</v>
      </c>
      <c r="C93" s="13" t="s">
        <v>298</v>
      </c>
      <c r="D93" s="13" t="s">
        <v>299</v>
      </c>
      <c r="E93" s="13" t="s">
        <v>267</v>
      </c>
      <c r="F93" s="14" t="s">
        <v>292</v>
      </c>
    </row>
    <row r="94" spans="1:8" x14ac:dyDescent="0.3">
      <c r="A94" s="12" t="s">
        <v>300</v>
      </c>
      <c r="B94" s="13" t="s">
        <v>301</v>
      </c>
      <c r="C94" s="13" t="s">
        <v>302</v>
      </c>
      <c r="D94" s="13" t="s">
        <v>303</v>
      </c>
      <c r="E94" s="13" t="s">
        <v>267</v>
      </c>
      <c r="F94" s="14" t="s">
        <v>292</v>
      </c>
    </row>
    <row r="95" spans="1:8" x14ac:dyDescent="0.3">
      <c r="A95" s="12" t="s">
        <v>304</v>
      </c>
      <c r="B95" s="13" t="s">
        <v>305</v>
      </c>
      <c r="C95" s="13" t="s">
        <v>306</v>
      </c>
      <c r="D95" s="13" t="s">
        <v>307</v>
      </c>
      <c r="E95" s="13" t="s">
        <v>270</v>
      </c>
      <c r="F95" s="14" t="s">
        <v>267</v>
      </c>
    </row>
    <row r="96" spans="1:8" x14ac:dyDescent="0.3">
      <c r="A96" s="12" t="s">
        <v>308</v>
      </c>
      <c r="B96" s="13" t="s">
        <v>309</v>
      </c>
      <c r="C96" s="13" t="s">
        <v>310</v>
      </c>
      <c r="D96" s="13" t="s">
        <v>311</v>
      </c>
      <c r="E96" s="13" t="s">
        <v>312</v>
      </c>
      <c r="F96" s="14" t="s">
        <v>292</v>
      </c>
    </row>
    <row r="97" spans="1:7" x14ac:dyDescent="0.3">
      <c r="A97" s="12" t="s">
        <v>313</v>
      </c>
      <c r="B97" s="13" t="s">
        <v>314</v>
      </c>
      <c r="C97" s="13" t="s">
        <v>315</v>
      </c>
      <c r="D97" s="13" t="s">
        <v>292</v>
      </c>
      <c r="E97" s="13" t="s">
        <v>292</v>
      </c>
      <c r="F97" s="14" t="s">
        <v>292</v>
      </c>
      <c r="G97" t="s">
        <v>292</v>
      </c>
    </row>
    <row r="98" spans="1:7" x14ac:dyDescent="0.3">
      <c r="A98" s="12"/>
      <c r="B98" s="13"/>
      <c r="C98" s="13"/>
      <c r="D98" s="13"/>
      <c r="E98" s="13"/>
      <c r="F98" s="14"/>
    </row>
    <row r="99" spans="1:7" x14ac:dyDescent="0.3">
      <c r="A99" s="9" t="s">
        <v>316</v>
      </c>
      <c r="B99" s="13"/>
      <c r="C99" s="13"/>
      <c r="D99" s="13"/>
      <c r="E99" s="13"/>
      <c r="F99" s="14"/>
    </row>
    <row r="100" spans="1:7" x14ac:dyDescent="0.3">
      <c r="A100" s="12" t="s">
        <v>317</v>
      </c>
      <c r="B100" s="13"/>
      <c r="C100" s="13"/>
      <c r="D100" s="13"/>
      <c r="E100" s="13"/>
      <c r="F100" s="14"/>
    </row>
    <row r="101" spans="1:7" x14ac:dyDescent="0.3">
      <c r="A101" s="12" t="s">
        <v>318</v>
      </c>
      <c r="B101" s="13"/>
      <c r="C101" s="13"/>
      <c r="D101" s="13"/>
      <c r="E101" s="13"/>
      <c r="F101" s="14"/>
    </row>
    <row r="102" spans="1:7" x14ac:dyDescent="0.3">
      <c r="A102" s="12" t="s">
        <v>223</v>
      </c>
      <c r="B102" s="13"/>
      <c r="C102" s="13"/>
      <c r="D102" s="13"/>
      <c r="E102" s="13"/>
      <c r="F102" s="14" t="s">
        <v>292</v>
      </c>
    </row>
    <row r="103" spans="1:7" ht="15" thickBot="1" x14ac:dyDescent="0.35">
      <c r="A103" s="15" t="s">
        <v>319</v>
      </c>
      <c r="B103" s="16"/>
      <c r="C103" s="16"/>
      <c r="D103" s="16"/>
      <c r="E103" s="16"/>
      <c r="F103" s="17"/>
    </row>
  </sheetData>
  <mergeCells count="3">
    <mergeCell ref="G4:J4"/>
    <mergeCell ref="M4:P4"/>
    <mergeCell ref="G5:J5"/>
  </mergeCells>
  <dataValidations count="3">
    <dataValidation type="list" allowBlank="1" showInputMessage="1" showErrorMessage="1" promptTitle="Sikkerhet i tiltaksinformasjon" sqref="K6" xr:uid="{00000000-0002-0000-0100-000000000000}">
      <formula1>$A$100:$A$103</formula1>
    </dataValidation>
    <dataValidation type="list" allowBlank="1" showInputMessage="1" showErrorMessage="1" sqref="K7:K9" xr:uid="{00000000-0002-0000-0100-000001000000}">
      <formula1>$A$100:$A$103</formula1>
    </dataValidation>
    <dataValidation type="list" allowBlank="1" showInputMessage="1" showErrorMessage="1" promptTitle="Tiltakskategori" prompt="Vennligst velg fra nedtrekkslisten" sqref="D6:D9" xr:uid="{00000000-0002-0000-0100-000002000000}">
      <formula1>$A$84:$A$97</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96F20-0E1A-49D2-AA7A-50C4EDE039D9}">
  <dimension ref="A1:V40"/>
  <sheetViews>
    <sheetView workbookViewId="0">
      <pane xSplit="1" topLeftCell="H1" activePane="topRight" state="frozen"/>
      <selection activeCell="D22" sqref="D22"/>
      <selection pane="topRight" activeCell="R13" sqref="R13"/>
    </sheetView>
  </sheetViews>
  <sheetFormatPr defaultColWidth="9.33203125" defaultRowHeight="14.4" x14ac:dyDescent="0.3"/>
  <cols>
    <col min="1" max="1" width="19.33203125" customWidth="1"/>
    <col min="2" max="2" width="10.44140625" customWidth="1"/>
    <col min="3" max="3" width="13.88671875" customWidth="1"/>
    <col min="4" max="4" width="15.33203125" customWidth="1"/>
    <col min="5" max="5" width="14.88671875" customWidth="1"/>
    <col min="6" max="6" width="20.5546875" customWidth="1"/>
    <col min="7" max="7" width="13" customWidth="1"/>
    <col min="8" max="10" width="9.109375" customWidth="1"/>
    <col min="11" max="13" width="8" customWidth="1"/>
    <col min="14" max="16" width="7.88671875" customWidth="1"/>
    <col min="17" max="19" width="7.109375" customWidth="1"/>
    <col min="20" max="22" width="20.6640625" customWidth="1"/>
  </cols>
  <sheetData>
    <row r="1" spans="1:22" x14ac:dyDescent="0.3">
      <c r="A1" s="2" t="s">
        <v>320</v>
      </c>
      <c r="E1" s="1" t="s">
        <v>176</v>
      </c>
      <c r="F1" s="1"/>
      <c r="G1" s="1"/>
      <c r="H1" s="1" t="s">
        <v>189</v>
      </c>
      <c r="I1" s="1"/>
      <c r="J1" s="1"/>
      <c r="K1" s="1" t="s">
        <v>202</v>
      </c>
      <c r="N1" s="1" t="s">
        <v>321</v>
      </c>
      <c r="Q1" s="1" t="s">
        <v>231</v>
      </c>
      <c r="T1" s="1" t="s">
        <v>235</v>
      </c>
    </row>
    <row r="2" spans="1:22" s="20" customFormat="1" x14ac:dyDescent="0.3">
      <c r="A2" s="3" t="s">
        <v>160</v>
      </c>
      <c r="B2" s="3" t="s">
        <v>87</v>
      </c>
      <c r="C2" s="3" t="s">
        <v>88</v>
      </c>
      <c r="D2" s="3" t="s">
        <v>89</v>
      </c>
      <c r="E2" s="3" t="s">
        <v>322</v>
      </c>
      <c r="F2" s="3" t="s">
        <v>323</v>
      </c>
      <c r="G2" s="3" t="s">
        <v>324</v>
      </c>
      <c r="H2" s="3" t="s">
        <v>325</v>
      </c>
      <c r="I2" s="3" t="s">
        <v>323</v>
      </c>
      <c r="J2" s="3" t="s">
        <v>324</v>
      </c>
      <c r="K2" s="3" t="s">
        <v>325</v>
      </c>
      <c r="L2" s="3" t="s">
        <v>323</v>
      </c>
      <c r="M2" s="3" t="s">
        <v>324</v>
      </c>
      <c r="N2" s="3" t="s">
        <v>325</v>
      </c>
      <c r="O2" s="3" t="s">
        <v>323</v>
      </c>
      <c r="P2" s="3" t="s">
        <v>324</v>
      </c>
      <c r="Q2" s="3" t="s">
        <v>325</v>
      </c>
      <c r="R2" s="3" t="s">
        <v>323</v>
      </c>
      <c r="S2" s="3" t="s">
        <v>324</v>
      </c>
      <c r="T2" s="3" t="s">
        <v>325</v>
      </c>
      <c r="U2" s="3" t="s">
        <v>323</v>
      </c>
      <c r="V2" s="3" t="s">
        <v>324</v>
      </c>
    </row>
    <row r="3" spans="1:22" s="80" customFormat="1" x14ac:dyDescent="0.3">
      <c r="A3" s="3" t="s">
        <v>92</v>
      </c>
      <c r="B3" t="s">
        <v>95</v>
      </c>
      <c r="C3" s="20" t="s">
        <v>326</v>
      </c>
      <c r="D3" s="20" t="s">
        <v>327</v>
      </c>
      <c r="E3" t="s">
        <v>328</v>
      </c>
      <c r="F3" s="20" t="s">
        <v>329</v>
      </c>
      <c r="G3" s="20" t="s">
        <v>327</v>
      </c>
      <c r="H3" t="s">
        <v>330</v>
      </c>
      <c r="I3" s="20" t="s">
        <v>326</v>
      </c>
      <c r="J3" s="20" t="s">
        <v>327</v>
      </c>
      <c r="K3" t="s">
        <v>330</v>
      </c>
      <c r="L3" s="20" t="s">
        <v>326</v>
      </c>
      <c r="M3" s="20" t="s">
        <v>327</v>
      </c>
      <c r="N3" s="20"/>
      <c r="O3" s="20"/>
      <c r="P3" s="20"/>
      <c r="Q3" t="s">
        <v>328</v>
      </c>
      <c r="R3" s="20" t="s">
        <v>329</v>
      </c>
      <c r="S3" s="20" t="s">
        <v>327</v>
      </c>
      <c r="T3" t="s">
        <v>328</v>
      </c>
      <c r="U3" t="s">
        <v>329</v>
      </c>
      <c r="V3" t="s">
        <v>327</v>
      </c>
    </row>
    <row r="4" spans="1:22" s="80" customFormat="1" x14ac:dyDescent="0.3">
      <c r="A4" s="3" t="s">
        <v>99</v>
      </c>
      <c r="B4" t="s">
        <v>95</v>
      </c>
      <c r="C4" s="20" t="s">
        <v>326</v>
      </c>
      <c r="D4" s="20" t="s">
        <v>327</v>
      </c>
      <c r="E4" t="s">
        <v>330</v>
      </c>
      <c r="F4" s="20" t="s">
        <v>326</v>
      </c>
      <c r="G4" s="20" t="s">
        <v>327</v>
      </c>
      <c r="H4" t="s">
        <v>331</v>
      </c>
      <c r="I4" s="20" t="s">
        <v>326</v>
      </c>
      <c r="J4" s="20" t="s">
        <v>327</v>
      </c>
      <c r="K4" t="s">
        <v>331</v>
      </c>
      <c r="L4" s="20" t="s">
        <v>326</v>
      </c>
      <c r="M4" s="20" t="s">
        <v>327</v>
      </c>
      <c r="N4" s="20"/>
      <c r="O4" s="20"/>
      <c r="P4" s="20"/>
      <c r="Q4" t="s">
        <v>331</v>
      </c>
      <c r="R4" s="20" t="s">
        <v>326</v>
      </c>
      <c r="S4" s="20" t="s">
        <v>327</v>
      </c>
      <c r="T4" t="s">
        <v>330</v>
      </c>
      <c r="U4"/>
      <c r="V4"/>
    </row>
    <row r="5" spans="1:22" s="20" customFormat="1" x14ac:dyDescent="0.3">
      <c r="A5" s="3" t="s">
        <v>102</v>
      </c>
      <c r="B5" t="s">
        <v>105</v>
      </c>
      <c r="C5" s="20" t="s">
        <v>326</v>
      </c>
      <c r="D5" s="20" t="s">
        <v>327</v>
      </c>
      <c r="E5" t="s">
        <v>328</v>
      </c>
      <c r="F5" s="20" t="s">
        <v>329</v>
      </c>
      <c r="G5" s="20" t="s">
        <v>327</v>
      </c>
      <c r="H5" t="s">
        <v>330</v>
      </c>
      <c r="I5" s="20" t="s">
        <v>326</v>
      </c>
      <c r="J5" s="20" t="s">
        <v>327</v>
      </c>
      <c r="K5" t="s">
        <v>330</v>
      </c>
      <c r="L5" s="20" t="s">
        <v>326</v>
      </c>
      <c r="M5" s="20" t="s">
        <v>327</v>
      </c>
      <c r="Q5" t="s">
        <v>328</v>
      </c>
      <c r="R5" s="20" t="s">
        <v>329</v>
      </c>
      <c r="S5" s="20" t="s">
        <v>327</v>
      </c>
      <c r="T5" t="s">
        <v>328</v>
      </c>
      <c r="U5" t="s">
        <v>329</v>
      </c>
      <c r="V5" t="s">
        <v>327</v>
      </c>
    </row>
    <row r="6" spans="1:22" s="20" customFormat="1" x14ac:dyDescent="0.3">
      <c r="A6" s="3" t="s">
        <v>106</v>
      </c>
      <c r="B6" t="s">
        <v>95</v>
      </c>
      <c r="C6" s="20" t="s">
        <v>326</v>
      </c>
      <c r="D6" s="20" t="s">
        <v>327</v>
      </c>
      <c r="E6" t="s">
        <v>330</v>
      </c>
      <c r="F6" s="20" t="s">
        <v>326</v>
      </c>
      <c r="G6" s="20" t="s">
        <v>327</v>
      </c>
      <c r="H6" t="s">
        <v>331</v>
      </c>
      <c r="I6" s="20" t="s">
        <v>326</v>
      </c>
      <c r="J6" s="20" t="s">
        <v>327</v>
      </c>
      <c r="K6" t="s">
        <v>331</v>
      </c>
      <c r="L6" s="20" t="s">
        <v>326</v>
      </c>
      <c r="M6" s="20" t="s">
        <v>327</v>
      </c>
      <c r="Q6" t="s">
        <v>331</v>
      </c>
      <c r="R6" s="20" t="s">
        <v>326</v>
      </c>
      <c r="S6" s="20" t="s">
        <v>327</v>
      </c>
      <c r="T6" t="s">
        <v>330</v>
      </c>
      <c r="U6"/>
      <c r="V6"/>
    </row>
    <row r="7" spans="1:22" s="20" customFormat="1" x14ac:dyDescent="0.3">
      <c r="A7" s="3" t="s">
        <v>109</v>
      </c>
      <c r="B7" t="s">
        <v>95</v>
      </c>
      <c r="C7" s="20" t="s">
        <v>326</v>
      </c>
      <c r="D7" s="20" t="s">
        <v>327</v>
      </c>
      <c r="E7" t="s">
        <v>330</v>
      </c>
      <c r="F7" s="20" t="s">
        <v>326</v>
      </c>
      <c r="G7" s="20" t="s">
        <v>327</v>
      </c>
      <c r="H7" t="s">
        <v>331</v>
      </c>
      <c r="I7" s="20" t="s">
        <v>326</v>
      </c>
      <c r="J7" s="20" t="s">
        <v>327</v>
      </c>
      <c r="K7" t="s">
        <v>331</v>
      </c>
      <c r="L7" s="20" t="s">
        <v>326</v>
      </c>
      <c r="M7" s="20" t="s">
        <v>327</v>
      </c>
      <c r="Q7" t="s">
        <v>331</v>
      </c>
      <c r="R7" s="20" t="s">
        <v>326</v>
      </c>
      <c r="S7" s="20" t="s">
        <v>327</v>
      </c>
      <c r="T7" t="s">
        <v>330</v>
      </c>
      <c r="U7"/>
      <c r="V7"/>
    </row>
    <row r="8" spans="1:22" s="20" customFormat="1" x14ac:dyDescent="0.3">
      <c r="A8" s="3" t="s">
        <v>112</v>
      </c>
      <c r="B8" t="s">
        <v>95</v>
      </c>
      <c r="C8" s="20" t="s">
        <v>326</v>
      </c>
      <c r="D8" s="20" t="s">
        <v>327</v>
      </c>
      <c r="E8" t="s">
        <v>330</v>
      </c>
      <c r="F8" s="20" t="s">
        <v>326</v>
      </c>
      <c r="G8" s="20" t="s">
        <v>327</v>
      </c>
      <c r="H8" t="s">
        <v>331</v>
      </c>
      <c r="I8" s="20" t="s">
        <v>326</v>
      </c>
      <c r="J8" s="20" t="s">
        <v>327</v>
      </c>
      <c r="K8" t="s">
        <v>331</v>
      </c>
      <c r="L8" s="20" t="s">
        <v>326</v>
      </c>
      <c r="M8" s="20" t="s">
        <v>327</v>
      </c>
      <c r="Q8" t="s">
        <v>331</v>
      </c>
      <c r="R8" s="20" t="s">
        <v>326</v>
      </c>
      <c r="S8" s="20" t="s">
        <v>327</v>
      </c>
      <c r="T8" t="s">
        <v>330</v>
      </c>
      <c r="U8"/>
      <c r="V8"/>
    </row>
    <row r="9" spans="1:22" s="20" customFormat="1" x14ac:dyDescent="0.3">
      <c r="A9" s="3" t="s">
        <v>115</v>
      </c>
      <c r="B9" t="s">
        <v>95</v>
      </c>
      <c r="C9" s="20" t="s">
        <v>326</v>
      </c>
      <c r="D9" s="20" t="s">
        <v>327</v>
      </c>
      <c r="E9" t="s">
        <v>330</v>
      </c>
      <c r="F9" s="20" t="s">
        <v>326</v>
      </c>
      <c r="G9" s="20" t="s">
        <v>327</v>
      </c>
      <c r="H9" t="s">
        <v>330</v>
      </c>
      <c r="I9" s="20" t="s">
        <v>326</v>
      </c>
      <c r="J9" s="20" t="s">
        <v>327</v>
      </c>
      <c r="K9" t="s">
        <v>330</v>
      </c>
      <c r="L9" s="20" t="s">
        <v>326</v>
      </c>
      <c r="M9" s="20" t="s">
        <v>327</v>
      </c>
      <c r="Q9" t="s">
        <v>330</v>
      </c>
      <c r="R9" s="20" t="s">
        <v>326</v>
      </c>
      <c r="S9" s="20" t="s">
        <v>327</v>
      </c>
      <c r="T9" t="s">
        <v>330</v>
      </c>
      <c r="U9"/>
      <c r="V9"/>
    </row>
    <row r="10" spans="1:22" s="20" customFormat="1" x14ac:dyDescent="0.3">
      <c r="A10" s="3" t="s">
        <v>118</v>
      </c>
      <c r="B10" t="s">
        <v>95</v>
      </c>
      <c r="C10" s="20" t="s">
        <v>326</v>
      </c>
      <c r="D10" s="20" t="s">
        <v>327</v>
      </c>
      <c r="E10" t="s">
        <v>330</v>
      </c>
      <c r="F10" s="20" t="s">
        <v>326</v>
      </c>
      <c r="G10" s="20" t="s">
        <v>327</v>
      </c>
      <c r="H10" t="s">
        <v>330</v>
      </c>
      <c r="I10" s="20" t="s">
        <v>326</v>
      </c>
      <c r="J10" s="20" t="s">
        <v>327</v>
      </c>
      <c r="K10" t="s">
        <v>330</v>
      </c>
      <c r="L10" s="20" t="s">
        <v>326</v>
      </c>
      <c r="M10" s="20" t="s">
        <v>327</v>
      </c>
      <c r="Q10" t="s">
        <v>330</v>
      </c>
      <c r="R10" s="20" t="s">
        <v>326</v>
      </c>
      <c r="S10" s="20" t="s">
        <v>327</v>
      </c>
      <c r="T10" t="s">
        <v>330</v>
      </c>
      <c r="U10"/>
      <c r="V10"/>
    </row>
    <row r="11" spans="1:22" s="20" customFormat="1" x14ac:dyDescent="0.3">
      <c r="A11" s="3" t="s">
        <v>121</v>
      </c>
      <c r="B11" t="s">
        <v>95</v>
      </c>
      <c r="C11" s="20" t="s">
        <v>326</v>
      </c>
      <c r="D11" s="20" t="s">
        <v>327</v>
      </c>
      <c r="E11" t="s">
        <v>328</v>
      </c>
      <c r="F11" s="20" t="s">
        <v>329</v>
      </c>
      <c r="G11" s="20" t="s">
        <v>327</v>
      </c>
      <c r="H11" t="s">
        <v>330</v>
      </c>
      <c r="I11" s="20" t="s">
        <v>326</v>
      </c>
      <c r="J11" s="20" t="s">
        <v>327</v>
      </c>
      <c r="K11" t="s">
        <v>330</v>
      </c>
      <c r="L11" s="20" t="s">
        <v>326</v>
      </c>
      <c r="M11" s="20" t="s">
        <v>327</v>
      </c>
      <c r="Q11" t="s">
        <v>328</v>
      </c>
      <c r="R11" s="20" t="s">
        <v>329</v>
      </c>
      <c r="S11" s="20" t="s">
        <v>327</v>
      </c>
      <c r="T11" t="s">
        <v>328</v>
      </c>
      <c r="U11" t="s">
        <v>329</v>
      </c>
      <c r="V11" t="s">
        <v>327</v>
      </c>
    </row>
    <row r="13" spans="1:22" x14ac:dyDescent="0.3">
      <c r="A13" s="59" t="s">
        <v>322</v>
      </c>
    </row>
    <row r="14" spans="1:22" x14ac:dyDescent="0.3">
      <c r="A14" s="60" t="s">
        <v>332</v>
      </c>
    </row>
    <row r="15" spans="1:22" x14ac:dyDescent="0.3">
      <c r="A15" s="60" t="s">
        <v>330</v>
      </c>
    </row>
    <row r="16" spans="1:22" x14ac:dyDescent="0.3">
      <c r="A16" s="60" t="s">
        <v>333</v>
      </c>
    </row>
    <row r="20" spans="1:13" x14ac:dyDescent="0.3">
      <c r="A20" s="1" t="s">
        <v>334</v>
      </c>
      <c r="B20" s="1" t="s">
        <v>335</v>
      </c>
      <c r="D20" s="1" t="s">
        <v>336</v>
      </c>
      <c r="E20" s="1" t="s">
        <v>337</v>
      </c>
      <c r="K20" t="s">
        <v>87</v>
      </c>
    </row>
    <row r="21" spans="1:13" x14ac:dyDescent="0.3">
      <c r="A21" s="4" t="s">
        <v>338</v>
      </c>
      <c r="B21" s="4" t="s">
        <v>339</v>
      </c>
      <c r="D21" s="4" t="s">
        <v>338</v>
      </c>
      <c r="E21" s="4" t="s">
        <v>340</v>
      </c>
      <c r="K21" t="s">
        <v>341</v>
      </c>
    </row>
    <row r="22" spans="1:13" x14ac:dyDescent="0.3">
      <c r="A22" s="4" t="s">
        <v>342</v>
      </c>
      <c r="B22" s="4" t="s">
        <v>97</v>
      </c>
      <c r="D22" s="4" t="s">
        <v>342</v>
      </c>
      <c r="E22" s="4" t="s">
        <v>327</v>
      </c>
      <c r="K22" t="s">
        <v>343</v>
      </c>
    </row>
    <row r="23" spans="1:13" x14ac:dyDescent="0.3">
      <c r="A23" s="4" t="s">
        <v>326</v>
      </c>
      <c r="B23" s="4" t="s">
        <v>344</v>
      </c>
      <c r="D23" s="4" t="s">
        <v>345</v>
      </c>
      <c r="E23" s="4" t="s">
        <v>346</v>
      </c>
      <c r="K23" t="s">
        <v>95</v>
      </c>
    </row>
    <row r="24" spans="1:13" x14ac:dyDescent="0.3">
      <c r="A24" s="4" t="s">
        <v>347</v>
      </c>
      <c r="B24" s="4" t="s">
        <v>348</v>
      </c>
      <c r="D24" s="4" t="s">
        <v>349</v>
      </c>
      <c r="E24" s="4" t="s">
        <v>350</v>
      </c>
      <c r="K24" t="s">
        <v>351</v>
      </c>
    </row>
    <row r="25" spans="1:13" x14ac:dyDescent="0.3">
      <c r="A25" s="4" t="s">
        <v>348</v>
      </c>
      <c r="D25" s="4" t="s">
        <v>326</v>
      </c>
      <c r="E25" s="4" t="s">
        <v>352</v>
      </c>
    </row>
    <row r="26" spans="1:13" x14ac:dyDescent="0.3">
      <c r="D26" s="4" t="s">
        <v>329</v>
      </c>
      <c r="E26" s="4" t="s">
        <v>353</v>
      </c>
    </row>
    <row r="27" spans="1:13" x14ac:dyDescent="0.3">
      <c r="D27" s="4" t="s">
        <v>354</v>
      </c>
      <c r="E27" s="4" t="s">
        <v>348</v>
      </c>
    </row>
    <row r="28" spans="1:13" x14ac:dyDescent="0.3">
      <c r="D28" s="4" t="s">
        <v>355</v>
      </c>
    </row>
    <row r="29" spans="1:13" x14ac:dyDescent="0.3">
      <c r="D29" s="4" t="s">
        <v>348</v>
      </c>
    </row>
    <row r="30" spans="1:13" x14ac:dyDescent="0.3">
      <c r="A30" s="1" t="s">
        <v>356</v>
      </c>
    </row>
    <row r="31" spans="1:13" ht="18" x14ac:dyDescent="0.35">
      <c r="E31" s="56" t="s">
        <v>176</v>
      </c>
      <c r="H31" s="56" t="s">
        <v>189</v>
      </c>
      <c r="K31" s="56" t="s">
        <v>357</v>
      </c>
    </row>
    <row r="32" spans="1:13" x14ac:dyDescent="0.3">
      <c r="B32" s="1" t="s">
        <v>87</v>
      </c>
      <c r="C32" s="1" t="s">
        <v>88</v>
      </c>
      <c r="D32" s="1" t="s">
        <v>89</v>
      </c>
      <c r="E32" s="1" t="s">
        <v>325</v>
      </c>
      <c r="F32" s="1" t="s">
        <v>323</v>
      </c>
      <c r="G32" s="1" t="s">
        <v>324</v>
      </c>
      <c r="H32" s="1" t="s">
        <v>325</v>
      </c>
      <c r="I32" s="1" t="s">
        <v>323</v>
      </c>
      <c r="J32" s="1" t="s">
        <v>324</v>
      </c>
      <c r="K32" s="1" t="s">
        <v>358</v>
      </c>
      <c r="L32" s="1" t="s">
        <v>323</v>
      </c>
      <c r="M32" s="1" t="s">
        <v>324</v>
      </c>
    </row>
    <row r="33" spans="1:13" x14ac:dyDescent="0.3">
      <c r="A33" s="1" t="s">
        <v>92</v>
      </c>
      <c r="B33" s="4" t="s">
        <v>359</v>
      </c>
      <c r="C33" s="4" t="s">
        <v>342</v>
      </c>
      <c r="D33" s="4" t="s">
        <v>97</v>
      </c>
      <c r="E33" s="57" t="s">
        <v>360</v>
      </c>
      <c r="H33" s="57" t="s">
        <v>360</v>
      </c>
      <c r="K33" s="57" t="s">
        <v>360</v>
      </c>
    </row>
    <row r="34" spans="1:13" x14ac:dyDescent="0.3">
      <c r="A34" s="1" t="s">
        <v>99</v>
      </c>
      <c r="B34" s="4" t="s">
        <v>359</v>
      </c>
      <c r="C34" s="4" t="s">
        <v>326</v>
      </c>
      <c r="D34" s="4" t="s">
        <v>97</v>
      </c>
      <c r="E34" s="57" t="s">
        <v>360</v>
      </c>
      <c r="H34" s="57" t="s">
        <v>360</v>
      </c>
      <c r="K34" s="57" t="s">
        <v>360</v>
      </c>
    </row>
    <row r="35" spans="1:13" x14ac:dyDescent="0.3">
      <c r="A35" s="1" t="s">
        <v>102</v>
      </c>
      <c r="B35" s="4" t="s">
        <v>95</v>
      </c>
      <c r="C35" s="4" t="s">
        <v>326</v>
      </c>
      <c r="D35" s="4" t="s">
        <v>97</v>
      </c>
      <c r="E35" s="4" t="s">
        <v>361</v>
      </c>
      <c r="F35" s="58" t="s">
        <v>362</v>
      </c>
      <c r="G35" s="58" t="s">
        <v>350</v>
      </c>
      <c r="H35" s="4" t="s">
        <v>330</v>
      </c>
      <c r="I35" s="4" t="s">
        <v>326</v>
      </c>
      <c r="J35" s="4" t="s">
        <v>97</v>
      </c>
      <c r="K35" s="4" t="s">
        <v>361</v>
      </c>
      <c r="L35" s="58" t="s">
        <v>362</v>
      </c>
      <c r="M35" s="58" t="s">
        <v>350</v>
      </c>
    </row>
    <row r="36" spans="1:13" x14ac:dyDescent="0.3">
      <c r="A36" s="1" t="s">
        <v>106</v>
      </c>
      <c r="B36" s="4" t="s">
        <v>95</v>
      </c>
      <c r="C36" s="4" t="s">
        <v>326</v>
      </c>
      <c r="D36" s="4" t="s">
        <v>97</v>
      </c>
      <c r="E36" s="4" t="s">
        <v>361</v>
      </c>
      <c r="F36" s="58" t="s">
        <v>362</v>
      </c>
      <c r="G36" s="58" t="s">
        <v>350</v>
      </c>
      <c r="H36" s="4" t="s">
        <v>330</v>
      </c>
      <c r="I36" s="4" t="s">
        <v>326</v>
      </c>
      <c r="J36" s="4" t="s">
        <v>97</v>
      </c>
      <c r="K36" s="4" t="s">
        <v>361</v>
      </c>
      <c r="L36" s="58" t="s">
        <v>362</v>
      </c>
      <c r="M36" s="58" t="s">
        <v>350</v>
      </c>
    </row>
    <row r="37" spans="1:13" x14ac:dyDescent="0.3">
      <c r="A37" s="1" t="s">
        <v>109</v>
      </c>
      <c r="B37" s="4" t="s">
        <v>95</v>
      </c>
      <c r="C37" s="4" t="s">
        <v>326</v>
      </c>
      <c r="D37" s="4" t="s">
        <v>97</v>
      </c>
      <c r="E37" s="4" t="s">
        <v>330</v>
      </c>
      <c r="F37" s="4" t="s">
        <v>326</v>
      </c>
      <c r="G37" s="4" t="s">
        <v>97</v>
      </c>
      <c r="H37" s="4" t="s">
        <v>330</v>
      </c>
      <c r="I37" s="4" t="s">
        <v>326</v>
      </c>
      <c r="J37" s="4" t="s">
        <v>97</v>
      </c>
      <c r="K37" s="4" t="s">
        <v>330</v>
      </c>
      <c r="L37" s="4" t="s">
        <v>326</v>
      </c>
      <c r="M37" s="4" t="s">
        <v>97</v>
      </c>
    </row>
    <row r="38" spans="1:13" x14ac:dyDescent="0.3">
      <c r="A38" s="1" t="s">
        <v>112</v>
      </c>
      <c r="B38" s="4" t="s">
        <v>105</v>
      </c>
      <c r="C38" s="4" t="s">
        <v>342</v>
      </c>
      <c r="D38" s="4" t="s">
        <v>339</v>
      </c>
      <c r="E38" s="4" t="s">
        <v>330</v>
      </c>
      <c r="F38" s="4" t="s">
        <v>342</v>
      </c>
      <c r="G38" s="4" t="s">
        <v>339</v>
      </c>
      <c r="H38" s="4" t="s">
        <v>363</v>
      </c>
      <c r="I38" s="58" t="s">
        <v>326</v>
      </c>
      <c r="J38" s="4" t="s">
        <v>339</v>
      </c>
      <c r="K38" s="4" t="s">
        <v>363</v>
      </c>
      <c r="L38" s="58" t="s">
        <v>326</v>
      </c>
      <c r="M38" s="4" t="s">
        <v>339</v>
      </c>
    </row>
    <row r="39" spans="1:13" x14ac:dyDescent="0.3">
      <c r="A39" s="1" t="s">
        <v>115</v>
      </c>
      <c r="B39" s="4" t="s">
        <v>95</v>
      </c>
      <c r="C39" s="4" t="s">
        <v>326</v>
      </c>
      <c r="D39" s="4" t="s">
        <v>97</v>
      </c>
      <c r="E39" s="4" t="s">
        <v>330</v>
      </c>
      <c r="F39" s="4" t="s">
        <v>326</v>
      </c>
      <c r="G39" s="4" t="s">
        <v>97</v>
      </c>
      <c r="H39" s="4" t="s">
        <v>330</v>
      </c>
      <c r="I39" s="4" t="s">
        <v>326</v>
      </c>
      <c r="J39" s="4" t="s">
        <v>97</v>
      </c>
      <c r="K39" s="4" t="s">
        <v>330</v>
      </c>
      <c r="L39" s="4" t="s">
        <v>326</v>
      </c>
      <c r="M39" s="4" t="s">
        <v>97</v>
      </c>
    </row>
    <row r="40" spans="1:13" x14ac:dyDescent="0.3">
      <c r="A40" s="1" t="s">
        <v>118</v>
      </c>
      <c r="B40" s="4" t="s">
        <v>95</v>
      </c>
      <c r="C40" s="4" t="s">
        <v>326</v>
      </c>
      <c r="D40" s="4" t="s">
        <v>97</v>
      </c>
      <c r="E40" s="4" t="s">
        <v>330</v>
      </c>
      <c r="F40" s="4" t="s">
        <v>326</v>
      </c>
      <c r="G40" s="4" t="s">
        <v>97</v>
      </c>
      <c r="H40" s="4" t="s">
        <v>330</v>
      </c>
      <c r="I40" s="4" t="s">
        <v>326</v>
      </c>
      <c r="J40" s="4" t="s">
        <v>97</v>
      </c>
      <c r="K40" s="4" t="s">
        <v>330</v>
      </c>
      <c r="L40" s="4" t="s">
        <v>326</v>
      </c>
      <c r="M40" s="4" t="s">
        <v>97</v>
      </c>
    </row>
  </sheetData>
  <dataValidations count="2">
    <dataValidation type="list" allowBlank="1" showInputMessage="1" showErrorMessage="1" sqref="G3:G11 D3:D11 J3:J11 M3:M11 P3:P11 S3:S11" xr:uid="{FE7E8918-A4E1-4E9E-B2B4-2152C7ADAE54}">
      <formula1>$E$21:$E$27</formula1>
    </dataValidation>
    <dataValidation type="list" allowBlank="1" showInputMessage="1" showErrorMessage="1" sqref="F3:F11 C3:C11 I3:I11 L3:L11 O3:O11 R3:R11" xr:uid="{DAC7DB6A-0343-4F49-82A8-4A6EF112284D}">
      <formula1>$D$21:$D$29</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58"/>
  <sheetViews>
    <sheetView topLeftCell="A10" workbookViewId="0">
      <selection activeCell="F66" sqref="F66"/>
    </sheetView>
  </sheetViews>
  <sheetFormatPr defaultColWidth="9.109375" defaultRowHeight="14.4" x14ac:dyDescent="0.3"/>
  <cols>
    <col min="1" max="1" width="18.109375" customWidth="1"/>
    <col min="2" max="2" width="23.33203125" bestFit="1" customWidth="1"/>
    <col min="3" max="6" width="7.44140625" customWidth="1"/>
    <col min="7" max="7" width="6.88671875" customWidth="1"/>
    <col min="8" max="8" width="24" bestFit="1" customWidth="1"/>
    <col min="9" max="9" width="20.5546875" customWidth="1"/>
  </cols>
  <sheetData>
    <row r="1" spans="1:9" x14ac:dyDescent="0.3">
      <c r="A1" s="1" t="s">
        <v>364</v>
      </c>
      <c r="B1" s="1"/>
      <c r="C1" s="1"/>
      <c r="D1" s="1"/>
      <c r="E1" s="1"/>
      <c r="F1" s="1"/>
      <c r="G1" s="1"/>
    </row>
    <row r="2" spans="1:9" x14ac:dyDescent="0.3">
      <c r="A2" s="88" t="s">
        <v>365</v>
      </c>
      <c r="B2" s="86" t="s">
        <v>366</v>
      </c>
      <c r="C2" s="90" t="s">
        <v>367</v>
      </c>
      <c r="D2" s="90"/>
      <c r="E2" s="90"/>
      <c r="F2" s="90"/>
      <c r="G2" s="91" t="s">
        <v>368</v>
      </c>
      <c r="H2" s="86" t="s">
        <v>369</v>
      </c>
      <c r="I2" s="86" t="s">
        <v>370</v>
      </c>
    </row>
    <row r="3" spans="1:9" x14ac:dyDescent="0.3">
      <c r="A3" s="89"/>
      <c r="B3" s="87"/>
      <c r="C3" s="61" t="s">
        <v>371</v>
      </c>
      <c r="D3" s="61" t="s">
        <v>372</v>
      </c>
      <c r="E3" s="61" t="s">
        <v>373</v>
      </c>
      <c r="F3" s="62" t="s">
        <v>374</v>
      </c>
      <c r="G3" s="91"/>
      <c r="H3" s="87"/>
      <c r="I3" s="87"/>
    </row>
    <row r="4" spans="1:9" x14ac:dyDescent="0.3">
      <c r="A4" s="63" t="s">
        <v>375</v>
      </c>
      <c r="B4" s="64"/>
      <c r="C4" s="65">
        <v>3</v>
      </c>
      <c r="D4" s="65">
        <v>11</v>
      </c>
      <c r="E4" s="65">
        <v>3</v>
      </c>
      <c r="F4" s="64">
        <v>17</v>
      </c>
      <c r="G4" s="64">
        <v>3</v>
      </c>
      <c r="H4" s="66">
        <v>2</v>
      </c>
      <c r="I4" s="66"/>
    </row>
    <row r="5" spans="1:9" x14ac:dyDescent="0.3">
      <c r="A5" s="63" t="s">
        <v>376</v>
      </c>
      <c r="B5" s="64">
        <v>13</v>
      </c>
      <c r="C5" s="65">
        <v>19</v>
      </c>
      <c r="D5" s="65">
        <v>50</v>
      </c>
      <c r="E5" s="65">
        <v>43</v>
      </c>
      <c r="F5" s="64">
        <v>112</v>
      </c>
      <c r="G5" s="64">
        <v>21</v>
      </c>
      <c r="H5" s="66">
        <v>3</v>
      </c>
      <c r="I5" s="66"/>
    </row>
    <row r="6" spans="1:9" x14ac:dyDescent="0.3">
      <c r="A6" s="63" t="s">
        <v>377</v>
      </c>
      <c r="B6" s="64">
        <v>14</v>
      </c>
      <c r="C6" s="65">
        <v>5</v>
      </c>
      <c r="D6" s="65">
        <v>20</v>
      </c>
      <c r="E6" s="65">
        <v>8</v>
      </c>
      <c r="F6" s="64">
        <v>33</v>
      </c>
      <c r="G6" s="64"/>
      <c r="H6" s="66">
        <v>4</v>
      </c>
      <c r="I6" s="66"/>
    </row>
    <row r="7" spans="1:9" x14ac:dyDescent="0.3">
      <c r="A7" s="63" t="s">
        <v>378</v>
      </c>
      <c r="B7" s="64">
        <v>11</v>
      </c>
      <c r="C7" s="65">
        <v>6</v>
      </c>
      <c r="D7" s="65">
        <v>6</v>
      </c>
      <c r="E7" s="65">
        <v>3</v>
      </c>
      <c r="F7" s="64">
        <v>15</v>
      </c>
      <c r="G7" s="64">
        <v>11</v>
      </c>
      <c r="H7" s="66">
        <v>2</v>
      </c>
      <c r="I7" s="66"/>
    </row>
    <row r="8" spans="1:9" x14ac:dyDescent="0.3">
      <c r="A8" s="63" t="s">
        <v>379</v>
      </c>
      <c r="B8" s="64">
        <v>2</v>
      </c>
      <c r="C8" s="65">
        <v>3</v>
      </c>
      <c r="D8" s="65">
        <v>4</v>
      </c>
      <c r="E8" s="65"/>
      <c r="F8" s="64">
        <v>7</v>
      </c>
      <c r="G8" s="64">
        <v>16</v>
      </c>
      <c r="H8" s="66"/>
      <c r="I8" s="66"/>
    </row>
    <row r="9" spans="1:9" x14ac:dyDescent="0.3">
      <c r="A9" s="63" t="s">
        <v>380</v>
      </c>
      <c r="B9" s="64">
        <v>18</v>
      </c>
      <c r="C9" s="65">
        <v>27</v>
      </c>
      <c r="D9" s="65">
        <v>27</v>
      </c>
      <c r="E9" s="65">
        <v>11</v>
      </c>
      <c r="F9" s="64">
        <v>65</v>
      </c>
      <c r="G9" s="64">
        <v>31</v>
      </c>
      <c r="H9" s="67">
        <v>2</v>
      </c>
      <c r="I9" s="67"/>
    </row>
    <row r="10" spans="1:9" x14ac:dyDescent="0.3">
      <c r="A10" s="63" t="s">
        <v>381</v>
      </c>
      <c r="B10" s="64">
        <v>5</v>
      </c>
      <c r="C10" s="65">
        <v>1</v>
      </c>
      <c r="D10" s="65"/>
      <c r="E10" s="65">
        <v>2</v>
      </c>
      <c r="F10" s="64">
        <v>3</v>
      </c>
      <c r="G10" s="64"/>
      <c r="H10" s="66"/>
      <c r="I10" s="66"/>
    </row>
    <row r="11" spans="1:9" x14ac:dyDescent="0.3">
      <c r="A11" s="63" t="s">
        <v>382</v>
      </c>
      <c r="B11" s="64">
        <v>3</v>
      </c>
      <c r="C11" s="65">
        <v>2</v>
      </c>
      <c r="D11" s="65">
        <v>8</v>
      </c>
      <c r="E11" s="65">
        <v>1</v>
      </c>
      <c r="F11" s="64">
        <v>11</v>
      </c>
      <c r="G11" s="64">
        <v>10</v>
      </c>
      <c r="H11" s="66">
        <v>1</v>
      </c>
      <c r="I11" s="66"/>
    </row>
    <row r="12" spans="1:9" x14ac:dyDescent="0.3">
      <c r="A12" s="63" t="s">
        <v>383</v>
      </c>
      <c r="B12" s="64">
        <v>9</v>
      </c>
      <c r="C12" s="65">
        <v>1</v>
      </c>
      <c r="D12" s="65">
        <v>9</v>
      </c>
      <c r="E12" s="65">
        <v>5</v>
      </c>
      <c r="F12" s="64">
        <v>15</v>
      </c>
      <c r="G12" s="64">
        <v>6</v>
      </c>
      <c r="H12" s="67">
        <v>2</v>
      </c>
      <c r="I12" s="67"/>
    </row>
    <row r="13" spans="1:9" x14ac:dyDescent="0.3">
      <c r="A13" s="63" t="s">
        <v>384</v>
      </c>
      <c r="B13" s="64">
        <v>16</v>
      </c>
      <c r="C13" s="65"/>
      <c r="D13" s="65"/>
      <c r="E13" s="65">
        <v>15</v>
      </c>
      <c r="F13" s="64">
        <v>15</v>
      </c>
      <c r="G13" s="64">
        <v>1</v>
      </c>
      <c r="H13" s="67"/>
      <c r="I13" s="67"/>
    </row>
    <row r="14" spans="1:9" x14ac:dyDescent="0.3">
      <c r="A14" s="63" t="s">
        <v>385</v>
      </c>
      <c r="B14" s="64">
        <v>23</v>
      </c>
      <c r="C14" s="65">
        <v>9</v>
      </c>
      <c r="D14" s="65">
        <v>9</v>
      </c>
      <c r="E14" s="65">
        <v>2</v>
      </c>
      <c r="F14" s="64">
        <v>20</v>
      </c>
      <c r="G14" s="64">
        <v>19</v>
      </c>
      <c r="H14" s="67">
        <v>4</v>
      </c>
      <c r="I14" s="67"/>
    </row>
    <row r="15" spans="1:9" x14ac:dyDescent="0.3">
      <c r="A15" s="63" t="s">
        <v>386</v>
      </c>
      <c r="B15" s="64">
        <v>6</v>
      </c>
      <c r="C15" s="65">
        <v>9</v>
      </c>
      <c r="D15" s="65">
        <v>27</v>
      </c>
      <c r="E15" s="65">
        <v>11</v>
      </c>
      <c r="F15" s="64">
        <v>47</v>
      </c>
      <c r="G15" s="64">
        <v>184</v>
      </c>
      <c r="H15" s="67">
        <v>4</v>
      </c>
      <c r="I15" s="67"/>
    </row>
    <row r="16" spans="1:9" x14ac:dyDescent="0.3">
      <c r="A16" s="63" t="s">
        <v>387</v>
      </c>
      <c r="B16" s="64">
        <v>13</v>
      </c>
      <c r="C16" s="65">
        <v>2</v>
      </c>
      <c r="D16" s="65">
        <v>3</v>
      </c>
      <c r="E16" s="65">
        <v>1</v>
      </c>
      <c r="F16" s="64">
        <v>6</v>
      </c>
      <c r="G16" s="64"/>
      <c r="H16" s="67">
        <v>2</v>
      </c>
      <c r="I16" s="67"/>
    </row>
    <row r="17" spans="1:9" x14ac:dyDescent="0.3">
      <c r="A17" s="63" t="s">
        <v>388</v>
      </c>
      <c r="B17" s="64">
        <v>40</v>
      </c>
      <c r="C17" s="65">
        <v>21</v>
      </c>
      <c r="D17" s="65">
        <v>90</v>
      </c>
      <c r="E17" s="65">
        <v>39</v>
      </c>
      <c r="F17" s="64">
        <v>150</v>
      </c>
      <c r="G17" s="64">
        <v>17</v>
      </c>
      <c r="H17" s="66">
        <v>12</v>
      </c>
      <c r="I17" s="66"/>
    </row>
    <row r="18" spans="1:9" x14ac:dyDescent="0.3">
      <c r="A18" s="63" t="s">
        <v>389</v>
      </c>
      <c r="B18" s="64">
        <v>31</v>
      </c>
      <c r="C18" s="65">
        <v>11</v>
      </c>
      <c r="D18" s="65">
        <v>55</v>
      </c>
      <c r="E18" s="65">
        <v>31</v>
      </c>
      <c r="F18" s="64">
        <v>97</v>
      </c>
      <c r="G18" s="64">
        <v>205</v>
      </c>
      <c r="H18" s="66">
        <v>2</v>
      </c>
      <c r="I18" s="66"/>
    </row>
    <row r="19" spans="1:9" x14ac:dyDescent="0.3">
      <c r="A19" s="63" t="s">
        <v>390</v>
      </c>
      <c r="B19" s="64">
        <v>40</v>
      </c>
      <c r="C19" s="65">
        <v>12</v>
      </c>
      <c r="D19" s="65">
        <v>29</v>
      </c>
      <c r="E19" s="65">
        <v>21</v>
      </c>
      <c r="F19" s="64">
        <v>62</v>
      </c>
      <c r="G19" s="64">
        <v>63</v>
      </c>
      <c r="H19" s="66">
        <v>7</v>
      </c>
      <c r="I19" s="66"/>
    </row>
    <row r="20" spans="1:9" x14ac:dyDescent="0.3">
      <c r="A20" s="63" t="s">
        <v>391</v>
      </c>
      <c r="B20" s="64"/>
      <c r="C20" s="65">
        <v>30</v>
      </c>
      <c r="D20" s="65">
        <v>68</v>
      </c>
      <c r="E20" s="65">
        <v>43</v>
      </c>
      <c r="F20" s="64">
        <v>141</v>
      </c>
      <c r="G20" s="64">
        <v>20</v>
      </c>
      <c r="H20" s="64"/>
      <c r="I20" s="64"/>
    </row>
    <row r="21" spans="1:9" x14ac:dyDescent="0.3">
      <c r="A21" s="63" t="s">
        <v>392</v>
      </c>
      <c r="B21" s="64"/>
      <c r="C21" s="65"/>
      <c r="D21" s="65">
        <v>1</v>
      </c>
      <c r="E21" s="65"/>
      <c r="F21" s="64">
        <v>1</v>
      </c>
      <c r="G21" s="64">
        <v>1</v>
      </c>
      <c r="H21" s="64"/>
      <c r="I21" s="64"/>
    </row>
    <row r="22" spans="1:9" x14ac:dyDescent="0.3">
      <c r="A22" s="63" t="s">
        <v>393</v>
      </c>
      <c r="B22" s="64"/>
      <c r="C22" s="65"/>
      <c r="D22" s="65"/>
      <c r="E22" s="65"/>
      <c r="F22" s="64"/>
      <c r="G22" s="64"/>
      <c r="H22" s="64"/>
      <c r="I22" s="64"/>
    </row>
    <row r="23" spans="1:9" x14ac:dyDescent="0.3">
      <c r="A23" s="68" t="s">
        <v>394</v>
      </c>
      <c r="B23" s="69">
        <f t="shared" ref="B23:G23" si="0">SUM(B4:B22)</f>
        <v>244</v>
      </c>
      <c r="C23" s="70">
        <f t="shared" si="0"/>
        <v>161</v>
      </c>
      <c r="D23" s="70">
        <f t="shared" si="0"/>
        <v>417</v>
      </c>
      <c r="E23" s="70">
        <f t="shared" si="0"/>
        <v>239</v>
      </c>
      <c r="F23" s="69">
        <f t="shared" si="0"/>
        <v>817</v>
      </c>
      <c r="G23" s="69">
        <f t="shared" si="0"/>
        <v>608</v>
      </c>
      <c r="H23" s="69">
        <f t="shared" ref="H23" si="1">SUM(H4:H22)</f>
        <v>47</v>
      </c>
      <c r="I23" s="69"/>
    </row>
    <row r="24" spans="1:9" x14ac:dyDescent="0.3">
      <c r="A24" s="71"/>
      <c r="B24" s="72"/>
      <c r="C24" s="73"/>
      <c r="D24" s="73"/>
      <c r="E24" s="73"/>
      <c r="F24" s="72"/>
      <c r="G24" s="72"/>
      <c r="H24" s="72"/>
      <c r="I24" s="72"/>
    </row>
    <row r="25" spans="1:9" x14ac:dyDescent="0.3">
      <c r="A25" s="1" t="s">
        <v>395</v>
      </c>
      <c r="B25" s="1"/>
      <c r="C25" s="1"/>
      <c r="D25" s="1"/>
      <c r="E25" s="1"/>
      <c r="F25" s="1"/>
      <c r="G25" s="1"/>
    </row>
    <row r="26" spans="1:9" x14ac:dyDescent="0.3">
      <c r="A26" s="88" t="s">
        <v>365</v>
      </c>
      <c r="B26" s="86" t="s">
        <v>366</v>
      </c>
      <c r="C26" s="90" t="s">
        <v>396</v>
      </c>
      <c r="D26" s="90"/>
      <c r="E26" s="90"/>
      <c r="F26" s="90"/>
      <c r="G26" s="91" t="s">
        <v>368</v>
      </c>
      <c r="H26" s="86" t="s">
        <v>397</v>
      </c>
      <c r="I26" s="86" t="s">
        <v>398</v>
      </c>
    </row>
    <row r="27" spans="1:9" x14ac:dyDescent="0.3">
      <c r="A27" s="89"/>
      <c r="B27" s="87"/>
      <c r="C27" s="61" t="s">
        <v>371</v>
      </c>
      <c r="D27" s="61" t="s">
        <v>372</v>
      </c>
      <c r="E27" s="61" t="s">
        <v>373</v>
      </c>
      <c r="F27" s="62" t="s">
        <v>374</v>
      </c>
      <c r="G27" s="91"/>
      <c r="H27" s="87"/>
      <c r="I27" s="87"/>
    </row>
    <row r="28" spans="1:9" x14ac:dyDescent="0.3">
      <c r="A28" s="63" t="s">
        <v>375</v>
      </c>
      <c r="B28" s="64"/>
      <c r="C28" s="65">
        <v>64</v>
      </c>
      <c r="D28" s="65">
        <v>150</v>
      </c>
      <c r="E28" s="65">
        <v>43</v>
      </c>
      <c r="F28" s="64">
        <v>257</v>
      </c>
      <c r="G28" s="64">
        <v>15</v>
      </c>
      <c r="H28" s="74">
        <v>89</v>
      </c>
      <c r="I28" s="64"/>
    </row>
    <row r="29" spans="1:9" x14ac:dyDescent="0.3">
      <c r="A29" s="63" t="s">
        <v>399</v>
      </c>
      <c r="B29" s="64">
        <v>160</v>
      </c>
      <c r="C29" s="65">
        <v>473</v>
      </c>
      <c r="D29" s="65">
        <v>462</v>
      </c>
      <c r="E29" s="65">
        <v>227</v>
      </c>
      <c r="F29" s="64">
        <v>1162</v>
      </c>
      <c r="G29" s="64">
        <v>84</v>
      </c>
      <c r="H29" s="74">
        <v>45</v>
      </c>
      <c r="I29" s="64"/>
    </row>
    <row r="30" spans="1:9" x14ac:dyDescent="0.3">
      <c r="A30" s="63" t="s">
        <v>400</v>
      </c>
      <c r="B30" s="64">
        <v>140</v>
      </c>
      <c r="C30" s="65">
        <v>508</v>
      </c>
      <c r="D30" s="65">
        <v>421</v>
      </c>
      <c r="E30" s="65">
        <v>119</v>
      </c>
      <c r="F30" s="64">
        <v>1049</v>
      </c>
      <c r="G30" s="64"/>
      <c r="H30" s="74">
        <v>650</v>
      </c>
      <c r="I30" s="64"/>
    </row>
    <row r="31" spans="1:9" x14ac:dyDescent="0.3">
      <c r="A31" s="63" t="s">
        <v>378</v>
      </c>
      <c r="B31" s="64">
        <v>2110</v>
      </c>
      <c r="C31" s="65">
        <v>2854</v>
      </c>
      <c r="D31" s="65">
        <v>171</v>
      </c>
      <c r="E31" s="65">
        <v>59</v>
      </c>
      <c r="F31" s="64">
        <v>3084</v>
      </c>
      <c r="G31" s="64">
        <v>204</v>
      </c>
      <c r="H31" s="74">
        <v>2811</v>
      </c>
      <c r="I31" s="64"/>
    </row>
    <row r="32" spans="1:9" x14ac:dyDescent="0.3">
      <c r="A32" s="63" t="s">
        <v>401</v>
      </c>
      <c r="B32" s="64">
        <v>20</v>
      </c>
      <c r="C32" s="65">
        <v>11</v>
      </c>
      <c r="D32" s="65">
        <v>94</v>
      </c>
      <c r="E32" s="65"/>
      <c r="F32" s="64">
        <v>105</v>
      </c>
      <c r="G32" s="64">
        <v>33</v>
      </c>
      <c r="H32" s="74"/>
      <c r="I32" s="64"/>
    </row>
    <row r="33" spans="1:9" x14ac:dyDescent="0.3">
      <c r="A33" s="63" t="s">
        <v>402</v>
      </c>
      <c r="B33" s="64">
        <v>1670</v>
      </c>
      <c r="C33" s="65">
        <v>688</v>
      </c>
      <c r="D33" s="65">
        <v>336</v>
      </c>
      <c r="E33" s="65">
        <v>330</v>
      </c>
      <c r="F33" s="64">
        <v>1355</v>
      </c>
      <c r="G33" s="64">
        <v>147</v>
      </c>
      <c r="H33" s="75">
        <v>265</v>
      </c>
      <c r="I33" s="64"/>
    </row>
    <row r="34" spans="1:9" x14ac:dyDescent="0.3">
      <c r="A34" s="63" t="s">
        <v>403</v>
      </c>
      <c r="B34" s="64">
        <v>50</v>
      </c>
      <c r="C34" s="65">
        <v>119</v>
      </c>
      <c r="D34" s="65"/>
      <c r="E34" s="65">
        <v>7</v>
      </c>
      <c r="F34" s="64">
        <v>126</v>
      </c>
      <c r="G34" s="64"/>
      <c r="H34" s="74"/>
      <c r="I34" s="64"/>
    </row>
    <row r="35" spans="1:9" x14ac:dyDescent="0.3">
      <c r="A35" s="63" t="s">
        <v>404</v>
      </c>
      <c r="B35" s="64">
        <v>170</v>
      </c>
      <c r="C35" s="65">
        <v>20</v>
      </c>
      <c r="D35" s="65">
        <v>205</v>
      </c>
      <c r="E35" s="65">
        <v>25</v>
      </c>
      <c r="F35" s="64">
        <v>250</v>
      </c>
      <c r="G35" s="64">
        <v>46</v>
      </c>
      <c r="H35" s="74">
        <v>100</v>
      </c>
      <c r="I35" s="64"/>
    </row>
    <row r="36" spans="1:9" x14ac:dyDescent="0.3">
      <c r="A36" s="63" t="s">
        <v>383</v>
      </c>
      <c r="B36" s="64">
        <v>99</v>
      </c>
      <c r="C36" s="65">
        <v>696</v>
      </c>
      <c r="D36" s="65">
        <v>143</v>
      </c>
      <c r="E36" s="65">
        <v>29</v>
      </c>
      <c r="F36" s="64">
        <v>868</v>
      </c>
      <c r="G36" s="64">
        <v>26</v>
      </c>
      <c r="H36" s="75">
        <v>36</v>
      </c>
      <c r="I36" s="64"/>
    </row>
    <row r="37" spans="1:9" x14ac:dyDescent="0.3">
      <c r="A37" s="63" t="s">
        <v>384</v>
      </c>
      <c r="B37" s="64">
        <v>1370</v>
      </c>
      <c r="C37" s="65"/>
      <c r="D37" s="65"/>
      <c r="E37" s="65">
        <v>169</v>
      </c>
      <c r="F37" s="64">
        <v>169</v>
      </c>
      <c r="G37" s="64">
        <v>2</v>
      </c>
      <c r="H37" s="75"/>
      <c r="I37" s="64"/>
    </row>
    <row r="38" spans="1:9" x14ac:dyDescent="0.3">
      <c r="A38" s="63" t="s">
        <v>385</v>
      </c>
      <c r="B38" s="64">
        <v>808</v>
      </c>
      <c r="C38" s="65">
        <v>876</v>
      </c>
      <c r="D38" s="65">
        <v>175</v>
      </c>
      <c r="E38" s="65">
        <v>5</v>
      </c>
      <c r="F38" s="64">
        <v>1056</v>
      </c>
      <c r="G38" s="64">
        <v>133</v>
      </c>
      <c r="H38" s="75">
        <v>806</v>
      </c>
      <c r="I38" s="64"/>
    </row>
    <row r="39" spans="1:9" x14ac:dyDescent="0.3">
      <c r="A39" s="63" t="s">
        <v>386</v>
      </c>
      <c r="B39" s="64">
        <v>115</v>
      </c>
      <c r="C39" s="65">
        <v>167</v>
      </c>
      <c r="D39" s="65">
        <v>423</v>
      </c>
      <c r="E39" s="65">
        <v>63</v>
      </c>
      <c r="F39" s="64">
        <v>653</v>
      </c>
      <c r="G39" s="64">
        <v>805</v>
      </c>
      <c r="H39" s="75">
        <v>78</v>
      </c>
      <c r="I39" s="64"/>
    </row>
    <row r="40" spans="1:9" x14ac:dyDescent="0.3">
      <c r="A40" s="63" t="s">
        <v>387</v>
      </c>
      <c r="B40" s="64">
        <v>433</v>
      </c>
      <c r="C40" s="65">
        <v>929</v>
      </c>
      <c r="D40" s="65">
        <v>106</v>
      </c>
      <c r="E40" s="65">
        <v>14</v>
      </c>
      <c r="F40" s="64">
        <v>1049</v>
      </c>
      <c r="G40" s="64"/>
      <c r="H40" s="75">
        <v>628</v>
      </c>
      <c r="I40" s="64"/>
    </row>
    <row r="41" spans="1:9" x14ac:dyDescent="0.3">
      <c r="A41" s="63" t="s">
        <v>388</v>
      </c>
      <c r="B41" s="64">
        <v>2778</v>
      </c>
      <c r="C41" s="65">
        <v>17823</v>
      </c>
      <c r="D41" s="65">
        <v>10132</v>
      </c>
      <c r="E41" s="65">
        <v>1533</v>
      </c>
      <c r="F41" s="64">
        <v>29488</v>
      </c>
      <c r="G41" s="64">
        <v>418</v>
      </c>
      <c r="H41" s="74">
        <v>17565</v>
      </c>
      <c r="I41" s="64"/>
    </row>
    <row r="42" spans="1:9" x14ac:dyDescent="0.3">
      <c r="A42" s="63" t="s">
        <v>389</v>
      </c>
      <c r="B42" s="64">
        <v>2728</v>
      </c>
      <c r="C42" s="65">
        <v>696</v>
      </c>
      <c r="D42" s="65">
        <v>2760</v>
      </c>
      <c r="E42" s="65">
        <v>382</v>
      </c>
      <c r="F42" s="64">
        <v>3839</v>
      </c>
      <c r="G42" s="64">
        <v>1132</v>
      </c>
      <c r="H42" s="74">
        <v>159</v>
      </c>
      <c r="I42" s="64"/>
    </row>
    <row r="43" spans="1:9" x14ac:dyDescent="0.3">
      <c r="A43" s="63" t="s">
        <v>390</v>
      </c>
      <c r="B43" s="64">
        <v>1712</v>
      </c>
      <c r="C43" s="65">
        <v>3722</v>
      </c>
      <c r="D43" s="65">
        <v>1455</v>
      </c>
      <c r="E43" s="65">
        <v>2022</v>
      </c>
      <c r="F43" s="64">
        <v>7198</v>
      </c>
      <c r="G43" s="64">
        <v>387</v>
      </c>
      <c r="H43" s="74">
        <v>2723</v>
      </c>
      <c r="I43" s="64"/>
    </row>
    <row r="44" spans="1:9" x14ac:dyDescent="0.3">
      <c r="A44" s="63" t="s">
        <v>391</v>
      </c>
      <c r="B44" s="64"/>
      <c r="C44" s="65">
        <v>4193</v>
      </c>
      <c r="D44" s="65">
        <v>4390</v>
      </c>
      <c r="E44" s="65">
        <v>1645</v>
      </c>
      <c r="F44" s="64">
        <v>10228</v>
      </c>
      <c r="G44" s="64">
        <v>260</v>
      </c>
      <c r="H44" s="75"/>
      <c r="I44" s="64"/>
    </row>
    <row r="45" spans="1:9" x14ac:dyDescent="0.3">
      <c r="A45" s="63" t="s">
        <v>392</v>
      </c>
      <c r="B45" s="64"/>
      <c r="C45" s="65"/>
      <c r="D45" s="65">
        <v>46</v>
      </c>
      <c r="E45" s="65"/>
      <c r="F45" s="64">
        <v>46</v>
      </c>
      <c r="G45" s="64">
        <v>8</v>
      </c>
      <c r="H45" s="75"/>
      <c r="I45" s="64"/>
    </row>
    <row r="46" spans="1:9" x14ac:dyDescent="0.3">
      <c r="A46" s="63" t="s">
        <v>393</v>
      </c>
      <c r="B46" s="64"/>
      <c r="C46" s="65"/>
      <c r="D46" s="65"/>
      <c r="E46" s="65"/>
      <c r="F46" s="64"/>
      <c r="G46" s="64"/>
      <c r="H46" s="75"/>
      <c r="I46" s="64"/>
    </row>
    <row r="47" spans="1:9" x14ac:dyDescent="0.3">
      <c r="A47" s="68" t="s">
        <v>394</v>
      </c>
      <c r="B47" s="69">
        <f t="shared" ref="B47:G47" si="2">SUM(B28:B46)</f>
        <v>14363</v>
      </c>
      <c r="C47" s="70">
        <f t="shared" si="2"/>
        <v>33839</v>
      </c>
      <c r="D47" s="70">
        <f t="shared" si="2"/>
        <v>21469</v>
      </c>
      <c r="E47" s="70">
        <f t="shared" si="2"/>
        <v>6672</v>
      </c>
      <c r="F47" s="69">
        <f t="shared" si="2"/>
        <v>61982</v>
      </c>
      <c r="G47" s="69">
        <f t="shared" si="2"/>
        <v>3700</v>
      </c>
      <c r="H47" s="69">
        <f t="shared" ref="H47" si="3">SUM(H28:H46)</f>
        <v>25955</v>
      </c>
      <c r="I47" s="69"/>
    </row>
    <row r="49" spans="1:3" x14ac:dyDescent="0.3">
      <c r="A49" s="76" t="s">
        <v>405</v>
      </c>
    </row>
    <row r="50" spans="1:3" x14ac:dyDescent="0.3">
      <c r="A50" s="76" t="s">
        <v>406</v>
      </c>
    </row>
    <row r="51" spans="1:3" x14ac:dyDescent="0.3">
      <c r="A51" s="76" t="s">
        <v>407</v>
      </c>
    </row>
    <row r="52" spans="1:3" x14ac:dyDescent="0.3">
      <c r="A52" s="77" t="s">
        <v>408</v>
      </c>
    </row>
    <row r="53" spans="1:3" x14ac:dyDescent="0.3">
      <c r="A53" s="78"/>
    </row>
    <row r="54" spans="1:3" x14ac:dyDescent="0.3">
      <c r="A54" s="1"/>
    </row>
    <row r="55" spans="1:3" x14ac:dyDescent="0.3">
      <c r="A55" s="1" t="s">
        <v>409</v>
      </c>
    </row>
    <row r="56" spans="1:3" x14ac:dyDescent="0.3">
      <c r="A56" s="79" t="s">
        <v>365</v>
      </c>
      <c r="B56" s="79" t="s">
        <v>410</v>
      </c>
      <c r="C56" t="s">
        <v>411</v>
      </c>
    </row>
    <row r="57" spans="1:3" x14ac:dyDescent="0.3">
      <c r="A57" t="s">
        <v>399</v>
      </c>
      <c r="B57" t="s">
        <v>412</v>
      </c>
      <c r="C57">
        <v>13</v>
      </c>
    </row>
    <row r="58" spans="1:3" x14ac:dyDescent="0.3">
      <c r="B58" t="s">
        <v>413</v>
      </c>
      <c r="C58">
        <v>22</v>
      </c>
    </row>
    <row r="59" spans="1:3" x14ac:dyDescent="0.3">
      <c r="B59" t="s">
        <v>414</v>
      </c>
      <c r="C59">
        <v>1</v>
      </c>
    </row>
    <row r="60" spans="1:3" x14ac:dyDescent="0.3">
      <c r="B60" t="s">
        <v>415</v>
      </c>
      <c r="C60">
        <v>1</v>
      </c>
    </row>
    <row r="61" spans="1:3" x14ac:dyDescent="0.3">
      <c r="B61" t="s">
        <v>416</v>
      </c>
      <c r="C61">
        <v>1</v>
      </c>
    </row>
    <row r="62" spans="1:3" x14ac:dyDescent="0.3">
      <c r="B62" t="s">
        <v>417</v>
      </c>
      <c r="C62">
        <v>32</v>
      </c>
    </row>
    <row r="63" spans="1:3" x14ac:dyDescent="0.3">
      <c r="B63" t="s">
        <v>418</v>
      </c>
      <c r="C63">
        <v>70</v>
      </c>
    </row>
    <row r="64" spans="1:3" x14ac:dyDescent="0.3">
      <c r="B64" t="s">
        <v>419</v>
      </c>
      <c r="C64">
        <v>2</v>
      </c>
    </row>
    <row r="65" spans="1:3" x14ac:dyDescent="0.3">
      <c r="B65" t="s">
        <v>420</v>
      </c>
      <c r="C65">
        <v>3</v>
      </c>
    </row>
    <row r="66" spans="1:3" x14ac:dyDescent="0.3">
      <c r="B66" t="s">
        <v>421</v>
      </c>
      <c r="C66">
        <v>1</v>
      </c>
    </row>
    <row r="67" spans="1:3" x14ac:dyDescent="0.3">
      <c r="A67" t="s">
        <v>383</v>
      </c>
      <c r="B67" t="s">
        <v>422</v>
      </c>
      <c r="C67">
        <v>4</v>
      </c>
    </row>
    <row r="68" spans="1:3" x14ac:dyDescent="0.3">
      <c r="B68" t="s">
        <v>423</v>
      </c>
      <c r="C68">
        <v>2</v>
      </c>
    </row>
    <row r="69" spans="1:3" x14ac:dyDescent="0.3">
      <c r="B69" t="s">
        <v>424</v>
      </c>
      <c r="C69">
        <v>1</v>
      </c>
    </row>
    <row r="70" spans="1:3" x14ac:dyDescent="0.3">
      <c r="B70" t="s">
        <v>425</v>
      </c>
      <c r="C70">
        <v>7</v>
      </c>
    </row>
    <row r="71" spans="1:3" x14ac:dyDescent="0.3">
      <c r="B71" t="s">
        <v>426</v>
      </c>
      <c r="C71">
        <v>1</v>
      </c>
    </row>
    <row r="72" spans="1:3" x14ac:dyDescent="0.3">
      <c r="B72" t="s">
        <v>427</v>
      </c>
      <c r="C72">
        <v>2</v>
      </c>
    </row>
    <row r="73" spans="1:3" x14ac:dyDescent="0.3">
      <c r="B73" t="s">
        <v>428</v>
      </c>
      <c r="C73">
        <v>3</v>
      </c>
    </row>
    <row r="74" spans="1:3" x14ac:dyDescent="0.3">
      <c r="B74" t="s">
        <v>429</v>
      </c>
      <c r="C74">
        <v>7</v>
      </c>
    </row>
    <row r="75" spans="1:3" x14ac:dyDescent="0.3">
      <c r="B75" t="s">
        <v>430</v>
      </c>
      <c r="C75">
        <v>1</v>
      </c>
    </row>
    <row r="76" spans="1:3" x14ac:dyDescent="0.3">
      <c r="A76" t="s">
        <v>402</v>
      </c>
      <c r="B76" t="s">
        <v>431</v>
      </c>
      <c r="C76">
        <v>14</v>
      </c>
    </row>
    <row r="77" spans="1:3" x14ac:dyDescent="0.3">
      <c r="B77" t="s">
        <v>432</v>
      </c>
      <c r="C77">
        <v>2</v>
      </c>
    </row>
    <row r="78" spans="1:3" x14ac:dyDescent="0.3">
      <c r="B78" t="s">
        <v>433</v>
      </c>
      <c r="C78">
        <v>2</v>
      </c>
    </row>
    <row r="79" spans="1:3" x14ac:dyDescent="0.3">
      <c r="B79" t="s">
        <v>434</v>
      </c>
      <c r="C79">
        <v>1</v>
      </c>
    </row>
    <row r="80" spans="1:3" x14ac:dyDescent="0.3">
      <c r="B80" t="s">
        <v>435</v>
      </c>
      <c r="C80">
        <v>4</v>
      </c>
    </row>
    <row r="81" spans="1:3" x14ac:dyDescent="0.3">
      <c r="B81" t="s">
        <v>436</v>
      </c>
      <c r="C81">
        <v>7</v>
      </c>
    </row>
    <row r="82" spans="1:3" x14ac:dyDescent="0.3">
      <c r="B82" t="s">
        <v>437</v>
      </c>
      <c r="C82">
        <v>17</v>
      </c>
    </row>
    <row r="83" spans="1:3" x14ac:dyDescent="0.3">
      <c r="B83" t="s">
        <v>438</v>
      </c>
      <c r="C83">
        <v>5</v>
      </c>
    </row>
    <row r="84" spans="1:3" x14ac:dyDescent="0.3">
      <c r="B84" t="s">
        <v>439</v>
      </c>
      <c r="C84">
        <v>14</v>
      </c>
    </row>
    <row r="85" spans="1:3" x14ac:dyDescent="0.3">
      <c r="B85" t="s">
        <v>440</v>
      </c>
      <c r="C85">
        <v>9</v>
      </c>
    </row>
    <row r="86" spans="1:3" x14ac:dyDescent="0.3">
      <c r="B86" t="s">
        <v>441</v>
      </c>
      <c r="C86">
        <v>1</v>
      </c>
    </row>
    <row r="87" spans="1:3" x14ac:dyDescent="0.3">
      <c r="B87" t="s">
        <v>442</v>
      </c>
      <c r="C87">
        <v>1</v>
      </c>
    </row>
    <row r="88" spans="1:3" x14ac:dyDescent="0.3">
      <c r="B88" t="s">
        <v>443</v>
      </c>
      <c r="C88">
        <v>37</v>
      </c>
    </row>
    <row r="89" spans="1:3" x14ac:dyDescent="0.3">
      <c r="A89" t="s">
        <v>378</v>
      </c>
      <c r="B89" t="s">
        <v>444</v>
      </c>
      <c r="C89">
        <v>6</v>
      </c>
    </row>
    <row r="90" spans="1:3" x14ac:dyDescent="0.3">
      <c r="B90" t="s">
        <v>445</v>
      </c>
      <c r="C90">
        <v>1</v>
      </c>
    </row>
    <row r="91" spans="1:3" x14ac:dyDescent="0.3">
      <c r="B91" t="s">
        <v>446</v>
      </c>
      <c r="C91">
        <v>1</v>
      </c>
    </row>
    <row r="92" spans="1:3" x14ac:dyDescent="0.3">
      <c r="B92" t="s">
        <v>447</v>
      </c>
      <c r="C92">
        <v>2</v>
      </c>
    </row>
    <row r="93" spans="1:3" x14ac:dyDescent="0.3">
      <c r="B93" t="s">
        <v>448</v>
      </c>
      <c r="C93">
        <v>13</v>
      </c>
    </row>
    <row r="94" spans="1:3" x14ac:dyDescent="0.3">
      <c r="B94" t="s">
        <v>449</v>
      </c>
      <c r="C94">
        <v>1</v>
      </c>
    </row>
    <row r="95" spans="1:3" x14ac:dyDescent="0.3">
      <c r="B95" t="s">
        <v>450</v>
      </c>
      <c r="C95">
        <v>1</v>
      </c>
    </row>
    <row r="96" spans="1:3" x14ac:dyDescent="0.3">
      <c r="B96" t="s">
        <v>451</v>
      </c>
      <c r="C96">
        <v>4</v>
      </c>
    </row>
    <row r="97" spans="1:3" x14ac:dyDescent="0.3">
      <c r="B97" t="s">
        <v>452</v>
      </c>
      <c r="C97">
        <v>1</v>
      </c>
    </row>
    <row r="98" spans="1:3" x14ac:dyDescent="0.3">
      <c r="B98" t="s">
        <v>453</v>
      </c>
      <c r="C98">
        <v>1</v>
      </c>
    </row>
    <row r="99" spans="1:3" x14ac:dyDescent="0.3">
      <c r="B99" t="s">
        <v>454</v>
      </c>
      <c r="C99">
        <v>3</v>
      </c>
    </row>
    <row r="100" spans="1:3" x14ac:dyDescent="0.3">
      <c r="B100" t="s">
        <v>455</v>
      </c>
      <c r="C100">
        <v>3</v>
      </c>
    </row>
    <row r="101" spans="1:3" x14ac:dyDescent="0.3">
      <c r="A101" t="s">
        <v>386</v>
      </c>
      <c r="B101" t="s">
        <v>456</v>
      </c>
      <c r="C101">
        <v>1</v>
      </c>
    </row>
    <row r="102" spans="1:3" x14ac:dyDescent="0.3">
      <c r="B102" t="s">
        <v>457</v>
      </c>
      <c r="C102">
        <v>1</v>
      </c>
    </row>
    <row r="103" spans="1:3" x14ac:dyDescent="0.3">
      <c r="B103" t="s">
        <v>458</v>
      </c>
      <c r="C103">
        <v>4</v>
      </c>
    </row>
    <row r="104" spans="1:3" x14ac:dyDescent="0.3">
      <c r="B104" t="s">
        <v>459</v>
      </c>
      <c r="C104">
        <v>169</v>
      </c>
    </row>
    <row r="105" spans="1:3" x14ac:dyDescent="0.3">
      <c r="B105" t="s">
        <v>460</v>
      </c>
      <c r="C105">
        <v>1</v>
      </c>
    </row>
    <row r="106" spans="1:3" x14ac:dyDescent="0.3">
      <c r="B106" t="s">
        <v>461</v>
      </c>
      <c r="C106">
        <v>1</v>
      </c>
    </row>
    <row r="107" spans="1:3" x14ac:dyDescent="0.3">
      <c r="B107" t="s">
        <v>462</v>
      </c>
      <c r="C107">
        <v>1</v>
      </c>
    </row>
    <row r="108" spans="1:3" x14ac:dyDescent="0.3">
      <c r="B108" t="s">
        <v>463</v>
      </c>
      <c r="C108">
        <v>1</v>
      </c>
    </row>
    <row r="109" spans="1:3" x14ac:dyDescent="0.3">
      <c r="B109" t="s">
        <v>464</v>
      </c>
      <c r="C109">
        <v>33</v>
      </c>
    </row>
    <row r="110" spans="1:3" x14ac:dyDescent="0.3">
      <c r="B110" t="s">
        <v>465</v>
      </c>
      <c r="C110">
        <v>10</v>
      </c>
    </row>
    <row r="111" spans="1:3" x14ac:dyDescent="0.3">
      <c r="B111" t="s">
        <v>466</v>
      </c>
      <c r="C111">
        <v>1</v>
      </c>
    </row>
    <row r="112" spans="1:3" x14ac:dyDescent="0.3">
      <c r="B112" t="s">
        <v>467</v>
      </c>
      <c r="C112">
        <v>3</v>
      </c>
    </row>
    <row r="113" spans="1:3" x14ac:dyDescent="0.3">
      <c r="B113" t="s">
        <v>468</v>
      </c>
      <c r="C113">
        <v>6</v>
      </c>
    </row>
    <row r="114" spans="1:3" x14ac:dyDescent="0.3">
      <c r="B114" t="s">
        <v>469</v>
      </c>
      <c r="C114">
        <v>5</v>
      </c>
    </row>
    <row r="115" spans="1:3" x14ac:dyDescent="0.3">
      <c r="A115" t="s">
        <v>388</v>
      </c>
      <c r="B115" t="s">
        <v>470</v>
      </c>
      <c r="C115">
        <v>5</v>
      </c>
    </row>
    <row r="116" spans="1:3" x14ac:dyDescent="0.3">
      <c r="B116" t="s">
        <v>471</v>
      </c>
      <c r="C116">
        <v>11</v>
      </c>
    </row>
    <row r="117" spans="1:3" x14ac:dyDescent="0.3">
      <c r="B117" t="s">
        <v>472</v>
      </c>
      <c r="C117">
        <v>4</v>
      </c>
    </row>
    <row r="118" spans="1:3" x14ac:dyDescent="0.3">
      <c r="B118" t="s">
        <v>473</v>
      </c>
      <c r="C118">
        <v>8</v>
      </c>
    </row>
    <row r="119" spans="1:3" x14ac:dyDescent="0.3">
      <c r="B119" t="s">
        <v>474</v>
      </c>
      <c r="C119">
        <v>2</v>
      </c>
    </row>
    <row r="120" spans="1:3" x14ac:dyDescent="0.3">
      <c r="B120" t="s">
        <v>475</v>
      </c>
      <c r="C120">
        <v>8</v>
      </c>
    </row>
    <row r="121" spans="1:3" x14ac:dyDescent="0.3">
      <c r="B121" t="s">
        <v>476</v>
      </c>
      <c r="C121">
        <v>31</v>
      </c>
    </row>
    <row r="122" spans="1:3" x14ac:dyDescent="0.3">
      <c r="B122" t="s">
        <v>477</v>
      </c>
      <c r="C122">
        <v>4</v>
      </c>
    </row>
    <row r="123" spans="1:3" x14ac:dyDescent="0.3">
      <c r="B123" t="s">
        <v>478</v>
      </c>
      <c r="C123">
        <v>3</v>
      </c>
    </row>
    <row r="124" spans="1:3" x14ac:dyDescent="0.3">
      <c r="B124" t="s">
        <v>479</v>
      </c>
      <c r="C124">
        <v>1</v>
      </c>
    </row>
    <row r="125" spans="1:3" x14ac:dyDescent="0.3">
      <c r="B125" t="s">
        <v>480</v>
      </c>
      <c r="C125">
        <v>3</v>
      </c>
    </row>
    <row r="126" spans="1:3" x14ac:dyDescent="0.3">
      <c r="B126" t="s">
        <v>481</v>
      </c>
      <c r="C126">
        <v>1</v>
      </c>
    </row>
    <row r="127" spans="1:3" x14ac:dyDescent="0.3">
      <c r="B127" t="s">
        <v>482</v>
      </c>
      <c r="C127">
        <v>16</v>
      </c>
    </row>
    <row r="128" spans="1:3" x14ac:dyDescent="0.3">
      <c r="B128" t="s">
        <v>483</v>
      </c>
      <c r="C128">
        <v>6</v>
      </c>
    </row>
    <row r="129" spans="2:3" x14ac:dyDescent="0.3">
      <c r="B129" t="s">
        <v>484</v>
      </c>
      <c r="C129">
        <v>15</v>
      </c>
    </row>
    <row r="130" spans="2:3" x14ac:dyDescent="0.3">
      <c r="B130" t="s">
        <v>485</v>
      </c>
      <c r="C130">
        <v>1</v>
      </c>
    </row>
    <row r="131" spans="2:3" x14ac:dyDescent="0.3">
      <c r="B131" t="s">
        <v>486</v>
      </c>
      <c r="C131">
        <v>2</v>
      </c>
    </row>
    <row r="132" spans="2:3" x14ac:dyDescent="0.3">
      <c r="B132" t="s">
        <v>487</v>
      </c>
      <c r="C132">
        <v>5</v>
      </c>
    </row>
    <row r="133" spans="2:3" x14ac:dyDescent="0.3">
      <c r="B133" t="s">
        <v>488</v>
      </c>
      <c r="C133">
        <v>9</v>
      </c>
    </row>
    <row r="134" spans="2:3" x14ac:dyDescent="0.3">
      <c r="B134" t="s">
        <v>489</v>
      </c>
      <c r="C134">
        <v>3</v>
      </c>
    </row>
    <row r="135" spans="2:3" x14ac:dyDescent="0.3">
      <c r="B135" t="s">
        <v>490</v>
      </c>
      <c r="C135">
        <v>3</v>
      </c>
    </row>
    <row r="136" spans="2:3" x14ac:dyDescent="0.3">
      <c r="B136" t="s">
        <v>491</v>
      </c>
      <c r="C136">
        <v>2</v>
      </c>
    </row>
    <row r="137" spans="2:3" x14ac:dyDescent="0.3">
      <c r="B137" t="s">
        <v>492</v>
      </c>
      <c r="C137">
        <v>16</v>
      </c>
    </row>
    <row r="138" spans="2:3" x14ac:dyDescent="0.3">
      <c r="B138" t="s">
        <v>493</v>
      </c>
      <c r="C138">
        <v>3</v>
      </c>
    </row>
    <row r="139" spans="2:3" x14ac:dyDescent="0.3">
      <c r="B139" t="s">
        <v>494</v>
      </c>
      <c r="C139">
        <v>11</v>
      </c>
    </row>
    <row r="140" spans="2:3" x14ac:dyDescent="0.3">
      <c r="B140" t="s">
        <v>495</v>
      </c>
      <c r="C140">
        <v>1</v>
      </c>
    </row>
    <row r="141" spans="2:3" x14ac:dyDescent="0.3">
      <c r="B141" t="s">
        <v>496</v>
      </c>
      <c r="C141">
        <v>3</v>
      </c>
    </row>
    <row r="142" spans="2:3" x14ac:dyDescent="0.3">
      <c r="B142" t="s">
        <v>497</v>
      </c>
      <c r="C142">
        <v>15</v>
      </c>
    </row>
    <row r="143" spans="2:3" x14ac:dyDescent="0.3">
      <c r="B143" t="s">
        <v>498</v>
      </c>
      <c r="C143">
        <v>13</v>
      </c>
    </row>
    <row r="144" spans="2:3" x14ac:dyDescent="0.3">
      <c r="B144" t="s">
        <v>499</v>
      </c>
      <c r="C144">
        <v>2</v>
      </c>
    </row>
    <row r="145" spans="1:3" x14ac:dyDescent="0.3">
      <c r="A145" t="s">
        <v>391</v>
      </c>
      <c r="B145" t="s">
        <v>500</v>
      </c>
      <c r="C145">
        <v>23</v>
      </c>
    </row>
    <row r="146" spans="1:3" x14ac:dyDescent="0.3">
      <c r="B146" t="s">
        <v>501</v>
      </c>
      <c r="C146">
        <v>7</v>
      </c>
    </row>
    <row r="147" spans="1:3" x14ac:dyDescent="0.3">
      <c r="B147" t="s">
        <v>502</v>
      </c>
      <c r="C147">
        <v>2</v>
      </c>
    </row>
    <row r="148" spans="1:3" x14ac:dyDescent="0.3">
      <c r="B148" t="s">
        <v>503</v>
      </c>
      <c r="C148">
        <v>7</v>
      </c>
    </row>
    <row r="149" spans="1:3" x14ac:dyDescent="0.3">
      <c r="B149" t="s">
        <v>504</v>
      </c>
      <c r="C149">
        <v>10</v>
      </c>
    </row>
    <row r="150" spans="1:3" x14ac:dyDescent="0.3">
      <c r="B150" t="s">
        <v>505</v>
      </c>
      <c r="C150">
        <v>15</v>
      </c>
    </row>
    <row r="151" spans="1:3" x14ac:dyDescent="0.3">
      <c r="B151" t="s">
        <v>506</v>
      </c>
      <c r="C151">
        <v>4</v>
      </c>
    </row>
    <row r="152" spans="1:3" x14ac:dyDescent="0.3">
      <c r="B152" t="s">
        <v>507</v>
      </c>
      <c r="C152">
        <v>10</v>
      </c>
    </row>
    <row r="153" spans="1:3" x14ac:dyDescent="0.3">
      <c r="B153" t="s">
        <v>508</v>
      </c>
      <c r="C153">
        <v>6</v>
      </c>
    </row>
    <row r="154" spans="1:3" x14ac:dyDescent="0.3">
      <c r="B154" t="s">
        <v>509</v>
      </c>
      <c r="C154">
        <v>11</v>
      </c>
    </row>
    <row r="155" spans="1:3" x14ac:dyDescent="0.3">
      <c r="B155" t="s">
        <v>510</v>
      </c>
      <c r="C155">
        <v>1</v>
      </c>
    </row>
    <row r="156" spans="1:3" x14ac:dyDescent="0.3">
      <c r="B156" t="s">
        <v>511</v>
      </c>
      <c r="C156">
        <v>11</v>
      </c>
    </row>
    <row r="157" spans="1:3" x14ac:dyDescent="0.3">
      <c r="B157" t="s">
        <v>512</v>
      </c>
      <c r="C157">
        <v>9</v>
      </c>
    </row>
    <row r="158" spans="1:3" x14ac:dyDescent="0.3">
      <c r="B158" t="s">
        <v>513</v>
      </c>
      <c r="C158">
        <v>3</v>
      </c>
    </row>
    <row r="159" spans="1:3" x14ac:dyDescent="0.3">
      <c r="B159" t="s">
        <v>514</v>
      </c>
      <c r="C159">
        <v>3</v>
      </c>
    </row>
    <row r="160" spans="1:3" x14ac:dyDescent="0.3">
      <c r="B160" t="s">
        <v>515</v>
      </c>
      <c r="C160">
        <v>22</v>
      </c>
    </row>
    <row r="161" spans="1:3" x14ac:dyDescent="0.3">
      <c r="B161" t="s">
        <v>516</v>
      </c>
      <c r="C161">
        <v>1</v>
      </c>
    </row>
    <row r="162" spans="1:3" x14ac:dyDescent="0.3">
      <c r="B162" t="s">
        <v>517</v>
      </c>
      <c r="C162">
        <v>9</v>
      </c>
    </row>
    <row r="163" spans="1:3" x14ac:dyDescent="0.3">
      <c r="B163" t="s">
        <v>518</v>
      </c>
      <c r="C163">
        <v>4</v>
      </c>
    </row>
    <row r="164" spans="1:3" x14ac:dyDescent="0.3">
      <c r="B164" t="s">
        <v>519</v>
      </c>
      <c r="C164">
        <v>2</v>
      </c>
    </row>
    <row r="165" spans="1:3" x14ac:dyDescent="0.3">
      <c r="B165" t="s">
        <v>520</v>
      </c>
      <c r="C165">
        <v>1</v>
      </c>
    </row>
    <row r="166" spans="1:3" x14ac:dyDescent="0.3">
      <c r="A166" t="s">
        <v>390</v>
      </c>
      <c r="B166" t="s">
        <v>521</v>
      </c>
      <c r="C166">
        <v>4</v>
      </c>
    </row>
    <row r="167" spans="1:3" x14ac:dyDescent="0.3">
      <c r="B167" t="s">
        <v>522</v>
      </c>
      <c r="C167">
        <v>8</v>
      </c>
    </row>
    <row r="168" spans="1:3" x14ac:dyDescent="0.3">
      <c r="B168" t="s">
        <v>523</v>
      </c>
      <c r="C168">
        <v>22</v>
      </c>
    </row>
    <row r="169" spans="1:3" x14ac:dyDescent="0.3">
      <c r="B169" t="s">
        <v>524</v>
      </c>
      <c r="C169">
        <v>11</v>
      </c>
    </row>
    <row r="170" spans="1:3" x14ac:dyDescent="0.3">
      <c r="B170" t="s">
        <v>525</v>
      </c>
      <c r="C170">
        <v>10</v>
      </c>
    </row>
    <row r="171" spans="1:3" x14ac:dyDescent="0.3">
      <c r="B171" t="s">
        <v>526</v>
      </c>
      <c r="C171">
        <v>4</v>
      </c>
    </row>
    <row r="172" spans="1:3" x14ac:dyDescent="0.3">
      <c r="B172" t="s">
        <v>527</v>
      </c>
      <c r="C172">
        <v>12</v>
      </c>
    </row>
    <row r="173" spans="1:3" x14ac:dyDescent="0.3">
      <c r="B173" t="s">
        <v>528</v>
      </c>
      <c r="C173">
        <v>2</v>
      </c>
    </row>
    <row r="174" spans="1:3" x14ac:dyDescent="0.3">
      <c r="B174" t="s">
        <v>529</v>
      </c>
      <c r="C174">
        <v>10</v>
      </c>
    </row>
    <row r="175" spans="1:3" x14ac:dyDescent="0.3">
      <c r="B175" t="s">
        <v>530</v>
      </c>
      <c r="C175">
        <v>2</v>
      </c>
    </row>
    <row r="176" spans="1:3" x14ac:dyDescent="0.3">
      <c r="B176" t="s">
        <v>531</v>
      </c>
      <c r="C176">
        <v>4</v>
      </c>
    </row>
    <row r="177" spans="1:3" x14ac:dyDescent="0.3">
      <c r="B177" t="s">
        <v>532</v>
      </c>
      <c r="C177">
        <v>17</v>
      </c>
    </row>
    <row r="178" spans="1:3" x14ac:dyDescent="0.3">
      <c r="B178" t="s">
        <v>533</v>
      </c>
      <c r="C178">
        <v>38</v>
      </c>
    </row>
    <row r="179" spans="1:3" x14ac:dyDescent="0.3">
      <c r="B179" t="s">
        <v>534</v>
      </c>
      <c r="C179">
        <v>6</v>
      </c>
    </row>
    <row r="180" spans="1:3" x14ac:dyDescent="0.3">
      <c r="B180" t="s">
        <v>535</v>
      </c>
      <c r="C180">
        <v>5</v>
      </c>
    </row>
    <row r="181" spans="1:3" x14ac:dyDescent="0.3">
      <c r="B181" t="s">
        <v>536</v>
      </c>
      <c r="C181">
        <v>10</v>
      </c>
    </row>
    <row r="182" spans="1:3" x14ac:dyDescent="0.3">
      <c r="A182" t="s">
        <v>401</v>
      </c>
      <c r="B182" t="s">
        <v>537</v>
      </c>
      <c r="C182">
        <v>1</v>
      </c>
    </row>
    <row r="183" spans="1:3" x14ac:dyDescent="0.3">
      <c r="B183" t="s">
        <v>538</v>
      </c>
      <c r="C183">
        <v>10</v>
      </c>
    </row>
    <row r="184" spans="1:3" x14ac:dyDescent="0.3">
      <c r="B184" t="s">
        <v>539</v>
      </c>
      <c r="C184">
        <v>8</v>
      </c>
    </row>
    <row r="185" spans="1:3" x14ac:dyDescent="0.3">
      <c r="B185" t="s">
        <v>540</v>
      </c>
      <c r="C185">
        <v>2</v>
      </c>
    </row>
    <row r="186" spans="1:3" x14ac:dyDescent="0.3">
      <c r="B186" t="s">
        <v>541</v>
      </c>
      <c r="C186">
        <v>4</v>
      </c>
    </row>
    <row r="187" spans="1:3" x14ac:dyDescent="0.3">
      <c r="A187" t="s">
        <v>400</v>
      </c>
      <c r="B187" t="s">
        <v>400</v>
      </c>
      <c r="C187">
        <v>47</v>
      </c>
    </row>
    <row r="188" spans="1:3" x14ac:dyDescent="0.3">
      <c r="A188" t="s">
        <v>385</v>
      </c>
      <c r="B188" t="s">
        <v>542</v>
      </c>
      <c r="C188">
        <v>1</v>
      </c>
    </row>
    <row r="189" spans="1:3" x14ac:dyDescent="0.3">
      <c r="B189" t="s">
        <v>543</v>
      </c>
      <c r="C189">
        <v>2</v>
      </c>
    </row>
    <row r="190" spans="1:3" x14ac:dyDescent="0.3">
      <c r="B190" t="s">
        <v>544</v>
      </c>
      <c r="C190">
        <v>2</v>
      </c>
    </row>
    <row r="191" spans="1:3" x14ac:dyDescent="0.3">
      <c r="B191" t="s">
        <v>545</v>
      </c>
      <c r="C191">
        <v>1</v>
      </c>
    </row>
    <row r="192" spans="1:3" x14ac:dyDescent="0.3">
      <c r="B192" t="s">
        <v>546</v>
      </c>
      <c r="C192">
        <v>6</v>
      </c>
    </row>
    <row r="193" spans="1:3" x14ac:dyDescent="0.3">
      <c r="B193" t="s">
        <v>547</v>
      </c>
      <c r="C193">
        <v>12</v>
      </c>
    </row>
    <row r="194" spans="1:3" x14ac:dyDescent="0.3">
      <c r="B194" t="s">
        <v>548</v>
      </c>
      <c r="C194">
        <v>11</v>
      </c>
    </row>
    <row r="195" spans="1:3" x14ac:dyDescent="0.3">
      <c r="B195" t="s">
        <v>549</v>
      </c>
      <c r="C195">
        <v>2</v>
      </c>
    </row>
    <row r="196" spans="1:3" x14ac:dyDescent="0.3">
      <c r="B196" t="s">
        <v>550</v>
      </c>
      <c r="C196">
        <v>5</v>
      </c>
    </row>
    <row r="197" spans="1:3" x14ac:dyDescent="0.3">
      <c r="B197" t="s">
        <v>551</v>
      </c>
      <c r="C197">
        <v>8</v>
      </c>
    </row>
    <row r="198" spans="1:3" x14ac:dyDescent="0.3">
      <c r="B198" t="s">
        <v>552</v>
      </c>
      <c r="C198">
        <v>5</v>
      </c>
    </row>
    <row r="199" spans="1:3" x14ac:dyDescent="0.3">
      <c r="B199" t="s">
        <v>553</v>
      </c>
      <c r="C199">
        <v>3</v>
      </c>
    </row>
    <row r="200" spans="1:3" x14ac:dyDescent="0.3">
      <c r="B200" t="s">
        <v>554</v>
      </c>
      <c r="C200">
        <v>3</v>
      </c>
    </row>
    <row r="201" spans="1:3" x14ac:dyDescent="0.3">
      <c r="B201" t="s">
        <v>555</v>
      </c>
      <c r="C201">
        <v>1</v>
      </c>
    </row>
    <row r="202" spans="1:3" x14ac:dyDescent="0.3">
      <c r="A202" t="s">
        <v>387</v>
      </c>
      <c r="B202" t="s">
        <v>556</v>
      </c>
      <c r="C202">
        <v>2</v>
      </c>
    </row>
    <row r="203" spans="1:3" x14ac:dyDescent="0.3">
      <c r="B203" t="s">
        <v>557</v>
      </c>
      <c r="C203">
        <v>4</v>
      </c>
    </row>
    <row r="204" spans="1:3" x14ac:dyDescent="0.3">
      <c r="B204" t="s">
        <v>558</v>
      </c>
      <c r="C204">
        <v>1</v>
      </c>
    </row>
    <row r="205" spans="1:3" x14ac:dyDescent="0.3">
      <c r="B205" t="s">
        <v>559</v>
      </c>
      <c r="C205">
        <v>2</v>
      </c>
    </row>
    <row r="206" spans="1:3" x14ac:dyDescent="0.3">
      <c r="B206" t="s">
        <v>560</v>
      </c>
      <c r="C206">
        <v>3</v>
      </c>
    </row>
    <row r="207" spans="1:3" x14ac:dyDescent="0.3">
      <c r="B207" t="s">
        <v>561</v>
      </c>
      <c r="C207">
        <v>1</v>
      </c>
    </row>
    <row r="208" spans="1:3" x14ac:dyDescent="0.3">
      <c r="B208" t="s">
        <v>562</v>
      </c>
      <c r="C208">
        <v>1</v>
      </c>
    </row>
    <row r="209" spans="1:3" x14ac:dyDescent="0.3">
      <c r="B209" t="s">
        <v>563</v>
      </c>
      <c r="C209">
        <v>2</v>
      </c>
    </row>
    <row r="210" spans="1:3" x14ac:dyDescent="0.3">
      <c r="B210" t="s">
        <v>564</v>
      </c>
      <c r="C210">
        <v>1</v>
      </c>
    </row>
    <row r="211" spans="1:3" x14ac:dyDescent="0.3">
      <c r="B211" t="s">
        <v>565</v>
      </c>
      <c r="C211">
        <v>2</v>
      </c>
    </row>
    <row r="212" spans="1:3" x14ac:dyDescent="0.3">
      <c r="A212" t="s">
        <v>389</v>
      </c>
      <c r="B212" t="s">
        <v>566</v>
      </c>
      <c r="C212">
        <v>1</v>
      </c>
    </row>
    <row r="213" spans="1:3" x14ac:dyDescent="0.3">
      <c r="B213" t="s">
        <v>567</v>
      </c>
      <c r="C213">
        <v>4</v>
      </c>
    </row>
    <row r="214" spans="1:3" x14ac:dyDescent="0.3">
      <c r="B214" t="s">
        <v>568</v>
      </c>
      <c r="C214">
        <v>19</v>
      </c>
    </row>
    <row r="215" spans="1:3" x14ac:dyDescent="0.3">
      <c r="B215" t="s">
        <v>569</v>
      </c>
      <c r="C215">
        <v>8</v>
      </c>
    </row>
    <row r="216" spans="1:3" x14ac:dyDescent="0.3">
      <c r="B216" t="s">
        <v>570</v>
      </c>
      <c r="C216">
        <v>76</v>
      </c>
    </row>
    <row r="217" spans="1:3" x14ac:dyDescent="0.3">
      <c r="B217" t="s">
        <v>571</v>
      </c>
      <c r="C217">
        <v>4</v>
      </c>
    </row>
    <row r="218" spans="1:3" x14ac:dyDescent="0.3">
      <c r="B218" t="s">
        <v>572</v>
      </c>
      <c r="C218">
        <v>147</v>
      </c>
    </row>
    <row r="219" spans="1:3" x14ac:dyDescent="0.3">
      <c r="B219" t="s">
        <v>573</v>
      </c>
      <c r="C219">
        <v>4</v>
      </c>
    </row>
    <row r="220" spans="1:3" x14ac:dyDescent="0.3">
      <c r="B220" t="s">
        <v>574</v>
      </c>
      <c r="C220">
        <v>1</v>
      </c>
    </row>
    <row r="221" spans="1:3" x14ac:dyDescent="0.3">
      <c r="B221" t="s">
        <v>575</v>
      </c>
      <c r="C221">
        <v>13</v>
      </c>
    </row>
    <row r="222" spans="1:3" x14ac:dyDescent="0.3">
      <c r="B222" t="s">
        <v>576</v>
      </c>
      <c r="C222">
        <v>4</v>
      </c>
    </row>
    <row r="223" spans="1:3" x14ac:dyDescent="0.3">
      <c r="B223" t="s">
        <v>577</v>
      </c>
      <c r="C223">
        <v>42</v>
      </c>
    </row>
    <row r="224" spans="1:3" x14ac:dyDescent="0.3">
      <c r="B224" t="s">
        <v>578</v>
      </c>
      <c r="C224">
        <v>4</v>
      </c>
    </row>
    <row r="225" spans="1:3" x14ac:dyDescent="0.3">
      <c r="B225" t="s">
        <v>579</v>
      </c>
      <c r="C225">
        <v>6</v>
      </c>
    </row>
    <row r="226" spans="1:3" x14ac:dyDescent="0.3">
      <c r="A226" t="s">
        <v>404</v>
      </c>
      <c r="B226" t="s">
        <v>580</v>
      </c>
      <c r="C226">
        <v>2</v>
      </c>
    </row>
    <row r="227" spans="1:3" x14ac:dyDescent="0.3">
      <c r="B227" t="s">
        <v>581</v>
      </c>
      <c r="C227">
        <v>5</v>
      </c>
    </row>
    <row r="228" spans="1:3" x14ac:dyDescent="0.3">
      <c r="B228" t="s">
        <v>582</v>
      </c>
      <c r="C228">
        <v>1</v>
      </c>
    </row>
    <row r="229" spans="1:3" x14ac:dyDescent="0.3">
      <c r="B229" t="s">
        <v>583</v>
      </c>
      <c r="C229">
        <v>3</v>
      </c>
    </row>
    <row r="230" spans="1:3" x14ac:dyDescent="0.3">
      <c r="B230" t="s">
        <v>584</v>
      </c>
      <c r="C230">
        <v>1</v>
      </c>
    </row>
    <row r="231" spans="1:3" x14ac:dyDescent="0.3">
      <c r="B231" t="s">
        <v>585</v>
      </c>
      <c r="C231">
        <v>3</v>
      </c>
    </row>
    <row r="232" spans="1:3" x14ac:dyDescent="0.3">
      <c r="B232" t="s">
        <v>586</v>
      </c>
      <c r="C232">
        <v>1</v>
      </c>
    </row>
    <row r="233" spans="1:3" x14ac:dyDescent="0.3">
      <c r="B233" t="s">
        <v>587</v>
      </c>
      <c r="C233">
        <v>1</v>
      </c>
    </row>
    <row r="234" spans="1:3" x14ac:dyDescent="0.3">
      <c r="B234" t="s">
        <v>588</v>
      </c>
      <c r="C234">
        <v>1</v>
      </c>
    </row>
    <row r="235" spans="1:3" x14ac:dyDescent="0.3">
      <c r="B235" t="s">
        <v>589</v>
      </c>
      <c r="C235">
        <v>6</v>
      </c>
    </row>
    <row r="236" spans="1:3" x14ac:dyDescent="0.3">
      <c r="A236" t="s">
        <v>392</v>
      </c>
      <c r="B236" t="s">
        <v>590</v>
      </c>
      <c r="C236">
        <v>2</v>
      </c>
    </row>
    <row r="237" spans="1:3" x14ac:dyDescent="0.3">
      <c r="A237" t="s">
        <v>384</v>
      </c>
      <c r="B237" t="s">
        <v>591</v>
      </c>
      <c r="C237">
        <v>10</v>
      </c>
    </row>
    <row r="238" spans="1:3" x14ac:dyDescent="0.3">
      <c r="B238" t="s">
        <v>592</v>
      </c>
      <c r="C238">
        <v>1</v>
      </c>
    </row>
    <row r="239" spans="1:3" x14ac:dyDescent="0.3">
      <c r="B239" t="s">
        <v>593</v>
      </c>
      <c r="C239">
        <v>1</v>
      </c>
    </row>
    <row r="240" spans="1:3" x14ac:dyDescent="0.3">
      <c r="B240" t="s">
        <v>594</v>
      </c>
      <c r="C240">
        <v>2</v>
      </c>
    </row>
    <row r="241" spans="1:3" x14ac:dyDescent="0.3">
      <c r="B241" t="s">
        <v>595</v>
      </c>
      <c r="C241">
        <v>2</v>
      </c>
    </row>
    <row r="242" spans="1:3" x14ac:dyDescent="0.3">
      <c r="B242" t="s">
        <v>596</v>
      </c>
      <c r="C242">
        <v>1</v>
      </c>
    </row>
    <row r="243" spans="1:3" x14ac:dyDescent="0.3">
      <c r="B243" t="s">
        <v>597</v>
      </c>
      <c r="C243">
        <v>1</v>
      </c>
    </row>
    <row r="244" spans="1:3" x14ac:dyDescent="0.3">
      <c r="B244" t="s">
        <v>598</v>
      </c>
      <c r="C244">
        <v>1</v>
      </c>
    </row>
    <row r="245" spans="1:3" x14ac:dyDescent="0.3">
      <c r="B245" t="s">
        <v>599</v>
      </c>
      <c r="C245">
        <v>1</v>
      </c>
    </row>
    <row r="246" spans="1:3" x14ac:dyDescent="0.3">
      <c r="B246" t="s">
        <v>600</v>
      </c>
      <c r="C246">
        <v>12</v>
      </c>
    </row>
    <row r="247" spans="1:3" x14ac:dyDescent="0.3">
      <c r="A247" t="s">
        <v>403</v>
      </c>
      <c r="B247" t="s">
        <v>601</v>
      </c>
      <c r="C247">
        <v>1</v>
      </c>
    </row>
    <row r="248" spans="1:3" x14ac:dyDescent="0.3">
      <c r="B248" t="s">
        <v>602</v>
      </c>
      <c r="C248">
        <v>1</v>
      </c>
    </row>
    <row r="249" spans="1:3" x14ac:dyDescent="0.3">
      <c r="B249" t="s">
        <v>603</v>
      </c>
      <c r="C249">
        <v>1</v>
      </c>
    </row>
    <row r="250" spans="1:3" x14ac:dyDescent="0.3">
      <c r="B250" t="s">
        <v>486</v>
      </c>
      <c r="C250">
        <v>1</v>
      </c>
    </row>
    <row r="251" spans="1:3" x14ac:dyDescent="0.3">
      <c r="B251" t="s">
        <v>604</v>
      </c>
      <c r="C251">
        <v>2</v>
      </c>
    </row>
    <row r="252" spans="1:3" x14ac:dyDescent="0.3">
      <c r="B252" t="s">
        <v>605</v>
      </c>
      <c r="C252">
        <v>1</v>
      </c>
    </row>
    <row r="253" spans="1:3" x14ac:dyDescent="0.3">
      <c r="A253" t="s">
        <v>375</v>
      </c>
      <c r="B253" t="s">
        <v>606</v>
      </c>
      <c r="C253">
        <v>4</v>
      </c>
    </row>
    <row r="254" spans="1:3" x14ac:dyDescent="0.3">
      <c r="B254" t="s">
        <v>607</v>
      </c>
      <c r="C254">
        <v>2</v>
      </c>
    </row>
    <row r="255" spans="1:3" x14ac:dyDescent="0.3">
      <c r="B255" t="s">
        <v>608</v>
      </c>
      <c r="C255">
        <v>9</v>
      </c>
    </row>
    <row r="256" spans="1:3" x14ac:dyDescent="0.3">
      <c r="B256" t="s">
        <v>609</v>
      </c>
      <c r="C256">
        <v>3</v>
      </c>
    </row>
    <row r="257" spans="2:3" x14ac:dyDescent="0.3">
      <c r="B257" t="s">
        <v>610</v>
      </c>
      <c r="C257">
        <v>1</v>
      </c>
    </row>
    <row r="258" spans="2:3" x14ac:dyDescent="0.3">
      <c r="B258" t="s">
        <v>611</v>
      </c>
      <c r="C258">
        <v>1</v>
      </c>
    </row>
  </sheetData>
  <mergeCells count="12">
    <mergeCell ref="I2:I3"/>
    <mergeCell ref="H26:H27"/>
    <mergeCell ref="I26:I27"/>
    <mergeCell ref="B26:B27"/>
    <mergeCell ref="A2:A3"/>
    <mergeCell ref="A26:A27"/>
    <mergeCell ref="C26:F26"/>
    <mergeCell ref="G26:G27"/>
    <mergeCell ref="C2:F2"/>
    <mergeCell ref="G2:G3"/>
    <mergeCell ref="B2:B3"/>
    <mergeCell ref="H2:H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election activeCell="A5" sqref="A5"/>
    </sheetView>
  </sheetViews>
  <sheetFormatPr defaultColWidth="9.109375" defaultRowHeight="14.4" x14ac:dyDescent="0.3"/>
  <cols>
    <col min="1" max="1" width="82.109375" style="24" customWidth="1"/>
    <col min="2" max="16384" width="9.109375" style="24"/>
  </cols>
  <sheetData>
    <row r="1" spans="1:1" x14ac:dyDescent="0.3">
      <c r="A1" s="24" t="s">
        <v>612</v>
      </c>
    </row>
    <row r="2" spans="1:1" ht="28.8" x14ac:dyDescent="0.3">
      <c r="A2" s="24" t="s">
        <v>613</v>
      </c>
    </row>
    <row r="3" spans="1:1" ht="57.6" x14ac:dyDescent="0.3">
      <c r="A3" s="23" t="s">
        <v>614</v>
      </c>
    </row>
    <row r="4" spans="1:1" ht="28.8" x14ac:dyDescent="0.3">
      <c r="A4" s="24" t="s">
        <v>615</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06B5F3B6BA7C949803739001C87921C" ma:contentTypeVersion="12" ma:contentTypeDescription="Opprett et nytt dokument." ma:contentTypeScope="" ma:versionID="3fd28391a2556263789e0ec91eeaee0d">
  <xsd:schema xmlns:xsd="http://www.w3.org/2001/XMLSchema" xmlns:xs="http://www.w3.org/2001/XMLSchema" xmlns:p="http://schemas.microsoft.com/office/2006/metadata/properties" xmlns:ns2="712a6188-99ea-4974-a1ea-5dd1485f34c6" xmlns:ns3="34400138-a2a5-4576-a196-97f42fe91951" targetNamespace="http://schemas.microsoft.com/office/2006/metadata/properties" ma:root="true" ma:fieldsID="d9ff0abc612b27bca954f9397b51c4b4" ns2:_="" ns3:_="">
    <xsd:import namespace="712a6188-99ea-4974-a1ea-5dd1485f34c6"/>
    <xsd:import namespace="34400138-a2a5-4576-a196-97f42fe9195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2a6188-99ea-4974-a1ea-5dd1485f34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4400138-a2a5-4576-a196-97f42fe91951" elementFormDefault="qualified">
    <xsd:import namespace="http://schemas.microsoft.com/office/2006/documentManagement/types"/>
    <xsd:import namespace="http://schemas.microsoft.com/office/infopath/2007/PartnerControls"/>
    <xsd:element name="SharedWithUsers" ma:index="14"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2AA0430-8066-49F6-8253-5E9BC8308C97}"/>
</file>

<file path=customXml/itemProps2.xml><?xml version="1.0" encoding="utf-8"?>
<ds:datastoreItem xmlns:ds="http://schemas.openxmlformats.org/officeDocument/2006/customXml" ds:itemID="{BA5FEB8C-C611-46BC-9A04-5F2A62C4084A}">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E33C3EB-6906-4C73-9AF2-D4AF8FE5636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Tiltaksanalyse</vt:lpstr>
      <vt:lpstr>Effektanalyse</vt:lpstr>
      <vt:lpstr>GIS-tabeller</vt:lpstr>
      <vt:lpstr>Referanser</vt:lpstr>
    </vt:vector>
  </TitlesOfParts>
  <Manager/>
  <Company>NINA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Magni Olsen Kyrkjeeide</dc:creator>
  <cp:keywords/>
  <dc:description/>
  <cp:lastModifiedBy>Magni Olsen Kyrkjeeide</cp:lastModifiedBy>
  <cp:revision/>
  <dcterms:created xsi:type="dcterms:W3CDTF">2018-04-16T18:56:07Z</dcterms:created>
  <dcterms:modified xsi:type="dcterms:W3CDTF">2022-04-04T12:16:02Z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0x010100506B5F3B6BA7C949803739001C87921C</vt:lpwstr>
  </property>
</Properties>
</file>