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nina.sharepoint.com/sites/12006000/Shared Documents/9. Oppfølging 2021- 41201710/Leveranser/15. mars 2022/Kunnskapsgrunnlag/"/>
    </mc:Choice>
  </mc:AlternateContent>
  <xr:revisionPtr revIDLastSave="6" documentId="8_{ED4C1A7C-4452-43AA-8A49-FCCE508E1C28}" xr6:coauthVersionLast="47" xr6:coauthVersionMax="47" xr10:uidLastSave="{0180D6DE-067F-4DBF-9B46-BDE749952A2C}"/>
  <bookViews>
    <workbookView minimized="1" xWindow="0" yWindow="5076" windowWidth="17280" windowHeight="8820" xr2:uid="{00000000-000D-0000-FFFF-FFFF00000000}"/>
  </bookViews>
  <sheets>
    <sheet name="Generell input" sheetId="1" r:id="rId1"/>
    <sheet name="Tiltaksanalyse" sheetId="5" r:id="rId2"/>
    <sheet name="Effektanalyse" sheetId="6" r:id="rId3"/>
    <sheet name="GIS-tabeller" sheetId="7" r:id="rId4"/>
    <sheet name="Referanser" sheetId="4" r:id="rId5"/>
  </sheets>
  <definedNames>
    <definedName name="_Toc514068790" localSheetId="1">Tiltaksanalyse!#REF!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7" l="1"/>
  <c r="H29" i="7"/>
  <c r="E30" i="7"/>
  <c r="H30" i="7" s="1"/>
  <c r="E31" i="7"/>
  <c r="H31" i="7"/>
  <c r="E32" i="7"/>
  <c r="H32" i="7" s="1"/>
  <c r="E33" i="7"/>
  <c r="H33" i="7"/>
  <c r="E34" i="7"/>
  <c r="H34" i="7" s="1"/>
  <c r="E35" i="7"/>
  <c r="H35" i="7"/>
  <c r="E36" i="7"/>
  <c r="H36" i="7" s="1"/>
  <c r="E37" i="7"/>
  <c r="H37" i="7"/>
  <c r="E38" i="7"/>
  <c r="H38" i="7" s="1"/>
  <c r="E39" i="7"/>
  <c r="H39" i="7"/>
  <c r="B40" i="7"/>
  <c r="C40" i="7"/>
  <c r="D40" i="7"/>
  <c r="F40" i="7"/>
  <c r="G40" i="7"/>
  <c r="I40" i="7"/>
  <c r="J40" i="7"/>
  <c r="E9" i="7"/>
  <c r="H9" i="7" s="1"/>
  <c r="E10" i="7"/>
  <c r="H10" i="7"/>
  <c r="E11" i="7"/>
  <c r="H11" i="7" s="1"/>
  <c r="E12" i="7"/>
  <c r="H12" i="7"/>
  <c r="E13" i="7"/>
  <c r="H13" i="7" s="1"/>
  <c r="E14" i="7"/>
  <c r="H14" i="7"/>
  <c r="E15" i="7"/>
  <c r="H15" i="7" s="1"/>
  <c r="E16" i="7"/>
  <c r="H16" i="7"/>
  <c r="E17" i="7"/>
  <c r="H17" i="7" s="1"/>
  <c r="E18" i="7"/>
  <c r="H18" i="7"/>
  <c r="E19" i="7"/>
  <c r="H19" i="7" s="1"/>
  <c r="B20" i="7"/>
  <c r="C20" i="7"/>
  <c r="D20" i="7"/>
  <c r="F20" i="7"/>
  <c r="G20" i="7"/>
  <c r="I20" i="7"/>
  <c r="J20" i="7"/>
  <c r="F25" i="5"/>
  <c r="F24" i="5"/>
  <c r="H20" i="7" l="1"/>
  <c r="H40" i="7"/>
  <c r="E40" i="7"/>
  <c r="E20" i="7"/>
  <c r="D5"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<sst xmlns="http://schemas.openxmlformats.org/spreadsheetml/2006/main" count="1264" uniqueCount="692">
  <si>
    <t>Elektronisk tabell Trua natur - naturtyper</t>
  </si>
  <si>
    <t>Tittel</t>
  </si>
  <si>
    <t>Hva</t>
  </si>
  <si>
    <t>Presisering/betydning</t>
  </si>
  <si>
    <t>Fyll inn</t>
  </si>
  <si>
    <t>Kunnskapshull/Usikkerhet</t>
  </si>
  <si>
    <t>Fritekst ekspert</t>
  </si>
  <si>
    <t>Vurdert av</t>
  </si>
  <si>
    <t>Navn, institusjon</t>
  </si>
  <si>
    <t>Tid for vurdering</t>
  </si>
  <si>
    <t>måned 2022</t>
  </si>
  <si>
    <t>Norsk navn</t>
  </si>
  <si>
    <t>Følg Artsdatabankens navn i Rødlista for naturtyper 2018</t>
  </si>
  <si>
    <t>Om naturtypen</t>
  </si>
  <si>
    <t>Maks 3 setninger som beskriver naturtypen</t>
  </si>
  <si>
    <t>Økologi</t>
  </si>
  <si>
    <t xml:space="preserve">Naturtypens økologiske egenskaper. </t>
  </si>
  <si>
    <t>God tilstand</t>
  </si>
  <si>
    <t xml:space="preserve">Avgrensning etter NiN 2.0 </t>
  </si>
  <si>
    <t>Avgrensning som forvaltningsenhet</t>
  </si>
  <si>
    <t>Gi en anbefaling om naturtypens avgrensning som hensiktsmessig forvaltningsenhet, beskrevet ved hjelp av NiN 2.0</t>
  </si>
  <si>
    <t>Avgrensning mot Naturtyper av nasjonal forvaltningsinteresse</t>
  </si>
  <si>
    <t>Avgrensning mot kunnskapsgrunnlag 2018</t>
  </si>
  <si>
    <t>Tid for rødlistevurdering</t>
  </si>
  <si>
    <t>Rødlistestatus forkortelse 2018</t>
  </si>
  <si>
    <t>CR; EN; VU; NT</t>
  </si>
  <si>
    <t>Rødlistestatus 2018</t>
  </si>
  <si>
    <t>kritisk truet; sterkt truet; sårbar; nær truet</t>
  </si>
  <si>
    <t>Kriterier 2018</t>
  </si>
  <si>
    <t>Andel av nordisk forekomst</t>
  </si>
  <si>
    <t>Kun hvis dette er mulig</t>
  </si>
  <si>
    <t>Andel av europeisk forekomst</t>
  </si>
  <si>
    <t>NiN-basen. Se tabell i arket "GIS-tabeller". Spesifiser: dekker arealet kun naturtypen, eller andre naturtyper også?</t>
  </si>
  <si>
    <t>Antall forekomster Naturbase</t>
  </si>
  <si>
    <t>Naturbase. Se tabell i arket "GIS-tabeller". Spesifiser: dekker arealet kun naturtypen, eller andre naturtyper også?</t>
  </si>
  <si>
    <t>Antall forekomster andre kilder</t>
  </si>
  <si>
    <t>F. eks. Myrbase</t>
  </si>
  <si>
    <t>Geografiske mangler</t>
  </si>
  <si>
    <t>Naturtypens reelle areal</t>
  </si>
  <si>
    <t xml:space="preserve">Kolonne I i Naturtyper rødlisteinformasjon. Suppler med fritekst basert på vurderingene i de to raden over. </t>
  </si>
  <si>
    <t>Økosystemtjenester</t>
  </si>
  <si>
    <t>Samfunnsøkonomisk verdi</t>
  </si>
  <si>
    <t>Beskrives med ord</t>
  </si>
  <si>
    <t>Trua arter og artsmangfold</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</si>
  <si>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</si>
  <si>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Type</t>
  </si>
  <si>
    <t>Utdypende beskrivelse av påvirkningsfaktor</t>
  </si>
  <si>
    <t>Tidsrom</t>
  </si>
  <si>
    <t>Omfang</t>
  </si>
  <si>
    <t>Styrke</t>
  </si>
  <si>
    <t>Endring i forhold til rødliste</t>
  </si>
  <si>
    <t>Ekspertvurdering</t>
  </si>
  <si>
    <t>Påvirkningsfaktor 1</t>
  </si>
  <si>
    <t>Påvirkningsfaktor 2</t>
  </si>
  <si>
    <t>Påvirkningsfaktor x</t>
  </si>
  <si>
    <t>Samspill mellom påvirkningsfaktorer</t>
  </si>
  <si>
    <t xml:space="preserve">Ned ett nivå på Rødlista fra dagens kategori. For alternative hovedmål, se manual.  </t>
  </si>
  <si>
    <t>Hovedmål (rødlistestatus 2035)</t>
  </si>
  <si>
    <t>Rødlistestatus forkortelse</t>
  </si>
  <si>
    <t>Delmål</t>
  </si>
  <si>
    <t>Mål for naturtypen</t>
  </si>
  <si>
    <t>Naturtype-egenskap</t>
  </si>
  <si>
    <t>Målsetting per 2035 (hva må til)</t>
  </si>
  <si>
    <t>Nullalternativ per 2035</t>
  </si>
  <si>
    <t>Delmål 1</t>
  </si>
  <si>
    <t>Delmål 2</t>
  </si>
  <si>
    <t>Delmål 3</t>
  </si>
  <si>
    <t>Estimat basert på rødlista</t>
  </si>
  <si>
    <t>Tid til naturtypen utgår/endrer status uten tiltak</t>
  </si>
  <si>
    <t>Usikkerhet</t>
  </si>
  <si>
    <t>Tiltaksanalyse</t>
  </si>
  <si>
    <t>Tiltak</t>
  </si>
  <si>
    <t>Tiltak (navn på tiltak)</t>
  </si>
  <si>
    <t>Type tiltak (avdempende eller kompenserende)</t>
  </si>
  <si>
    <t>Tiltakskategori</t>
  </si>
  <si>
    <t>Påvirkningsfaktor</t>
  </si>
  <si>
    <t>Beskrivelse av tiltak</t>
  </si>
  <si>
    <t>Tiltaksinformasjon for kostnadsberegninger</t>
  </si>
  <si>
    <t>Sikkerhet i tiltaksinformasjon</t>
  </si>
  <si>
    <t>Samvirking med andre tiltak</t>
  </si>
  <si>
    <t>Tilleggseffekter (se manual)</t>
  </si>
  <si>
    <t>Kostnad (Menon fyller inn)</t>
  </si>
  <si>
    <t>Nye tiltak</t>
  </si>
  <si>
    <t>(Se manual for mer info)</t>
  </si>
  <si>
    <t>(Erstatt teksten i cellene)</t>
  </si>
  <si>
    <t>(Velg fra nedtrekksmeny)</t>
  </si>
  <si>
    <t xml:space="preserve">Truede arter og naturtyper (+ /-) </t>
  </si>
  <si>
    <t>Økosystemtjenester (+ /-)</t>
  </si>
  <si>
    <t>Fremmede arter (+ /-)</t>
  </si>
  <si>
    <t>Andre påvirkninger (+ /-)</t>
  </si>
  <si>
    <t>Tiltak 1</t>
  </si>
  <si>
    <t>Tiltak 2</t>
  </si>
  <si>
    <t>Tiltak 3</t>
  </si>
  <si>
    <t>Igangsatte tiltak</t>
  </si>
  <si>
    <t>50-75% måloppnåelse; 75-85% måloppnåelse; 85-95% måloppnåelse; 95-100% måloppnåelse, les mer i manualen</t>
  </si>
  <si>
    <t>Måloppnåelse hvis gjennomført alene</t>
  </si>
  <si>
    <t>Sannsynlighet for måloppnåelse</t>
  </si>
  <si>
    <t>Kommentar</t>
  </si>
  <si>
    <t>75-85% måloppnåelse; 85-95% måloppnåelse; 95-100% måloppnåelse, les mer i manualen.</t>
  </si>
  <si>
    <t>Kostnad</t>
  </si>
  <si>
    <t>Usikkerhet kostnad (Menon fyller inn)</t>
  </si>
  <si>
    <t>Tiltakspakke 1</t>
  </si>
  <si>
    <t>Tiltakspakke 2</t>
  </si>
  <si>
    <t>Fylles ut hvis en ikke er i stand til å foreslå tiltak, eller ikke er i stand til å foreslå en tiltakspakke der sannsynligheten for å innfri hovedmålet er større enn 75%</t>
  </si>
  <si>
    <t>Kunnskapsinnhenting</t>
  </si>
  <si>
    <t>I begge tilfeller skal det foreslås, hvis mulig, ett eller flere tiltak/prosjekter. Les mer i manualen.</t>
  </si>
  <si>
    <t>Tiltak/prosjekt</t>
  </si>
  <si>
    <t>Navn</t>
  </si>
  <si>
    <t>Kunnskapshull - kategori</t>
  </si>
  <si>
    <t>Kunnskapshull - beskrivelse</t>
  </si>
  <si>
    <t>Innhold</t>
  </si>
  <si>
    <t>Prosjekt 1</t>
  </si>
  <si>
    <t>Prosjekt 2</t>
  </si>
  <si>
    <t>Oppsummerende anbefaling</t>
  </si>
  <si>
    <t>Anbefalt tiltakspakke</t>
  </si>
  <si>
    <t>Begrunnelse</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</si>
  <si>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</si>
  <si>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</si>
  <si>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</si>
  <si>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</si>
  <si>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</si>
  <si>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</si>
  <si>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</si>
  <si>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</si>
  <si>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</si>
  <si>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</si>
  <si>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</si>
  <si>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</si>
  <si>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</si>
  <si>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</si>
  <si>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</si>
  <si>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</si>
  <si>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</si>
  <si>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</si>
  <si>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</si>
  <si>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</si>
  <si>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</si>
  <si>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</si>
  <si>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</si>
  <si>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</si>
  <si>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</si>
  <si>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</si>
  <si>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</si>
  <si>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</si>
  <si>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</si>
  <si>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</si>
  <si>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</si>
  <si>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</si>
  <si>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</si>
  <si>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</si>
  <si>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</si>
  <si>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</si>
  <si>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</si>
  <si>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</si>
  <si>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</si>
  <si>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</si>
  <si>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</si>
  <si>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</si>
  <si>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</si>
  <si>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</si>
  <si>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</si>
  <si>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</si>
  <si>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</si>
  <si>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</si>
  <si>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</si>
  <si>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</si>
  <si>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</si>
  <si>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</si>
  <si>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</si>
  <si>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</si>
  <si>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</si>
  <si>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</si>
  <si>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</si>
  <si>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</si>
  <si>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</si>
  <si>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</si>
  <si>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</si>
  <si>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</si>
  <si>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</si>
  <si>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</si>
  <si>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</si>
  <si>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</si>
  <si>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</si>
  <si>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</si>
  <si>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</si>
  <si>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</si>
  <si>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</si>
  <si>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</si>
  <si>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</si>
  <si>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Påvirkningsfaktor 3</t>
  </si>
  <si>
    <t>Påvirkningsfaktor 4</t>
  </si>
  <si>
    <t>Karakterisering av tiltakets effekt på påvirkningsfaktorens omfang og/eller styrke</t>
  </si>
  <si>
    <t>Netto omfang (Kombinert effekt av påvirkningsfaktor og tiltak)</t>
  </si>
  <si>
    <t>Netto styrke (Kombinert effekt av påvirkningsfaktor og tiltak)</t>
  </si>
  <si>
    <t>Påvirkningsfaktor 5</t>
  </si>
  <si>
    <t>Påvirkningsfaktor 6</t>
  </si>
  <si>
    <t>Påvirkningsfaktor 7</t>
  </si>
  <si>
    <t>Påvirkningsfaktor 8</t>
  </si>
  <si>
    <t>Påvirkningsfaktor 9</t>
  </si>
  <si>
    <t>Påvirkningsfaktor 10</t>
  </si>
  <si>
    <t>Tiltakspakke 1 (Tiltak 1 og 2 sammen)</t>
  </si>
  <si>
    <t>Karakterisering av tiltakspakkens samla effekt på påvirkningsfaktorens omfang og/eller styrke</t>
  </si>
  <si>
    <t>Historisk</t>
  </si>
  <si>
    <t>Majoriteten av forekomstarealet påvirkes (50-90%)</t>
  </si>
  <si>
    <t>Langsom, men signifikant, reduksjon (&lt; 20% over 10 år)</t>
  </si>
  <si>
    <t>Ikke relevant (Påvirkningsfaktor historisk)</t>
  </si>
  <si>
    <t>Minoriteten av forekomstarealet påvirkes (&lt;50%)</t>
  </si>
  <si>
    <t>Pågående</t>
  </si>
  <si>
    <t>Fjerner påvirkningsfaktorens effekt på naturtypens tilstand</t>
  </si>
  <si>
    <t>Forekomstarealet påvirkes ikke</t>
  </si>
  <si>
    <t>Ingen reduksjon</t>
  </si>
  <si>
    <t>Ingen effekt</t>
  </si>
  <si>
    <t>Opphørt (kan inntreffe igjen)</t>
  </si>
  <si>
    <t>Rask reduksjon i forekomstareal (&gt; 20% over 10 år)</t>
  </si>
  <si>
    <t>Reduksjon av omfang</t>
  </si>
  <si>
    <t>EKSEMPEL</t>
  </si>
  <si>
    <t>Ukjent</t>
  </si>
  <si>
    <t>Opphørt</t>
  </si>
  <si>
    <t>Følg  inndeling i natursystem eller landform (f.eks. torvmarksform) i NiN 2.0</t>
  </si>
  <si>
    <t>Følg definisjonen av naturtypen i siste instruks</t>
  </si>
  <si>
    <t>Omfangskategorier</t>
  </si>
  <si>
    <t>Styrkekategorier</t>
  </si>
  <si>
    <t>Kategorier for å karakterisere tiltakets (tiltakspakkens) effekt på den enkelte påvirkningsfaktors negative påvirkning.</t>
  </si>
  <si>
    <t>Kategorier for netto omfang</t>
  </si>
  <si>
    <t>Kategorier for netto styrke</t>
  </si>
  <si>
    <t>Hele forekomstarealet påvirkes ( &gt; 90%)</t>
  </si>
  <si>
    <r>
      <t>Tiltaket (</t>
    </r>
    <r>
      <rPr>
        <b/>
        <sz val="11"/>
        <color theme="1"/>
        <rFont val="Calibri"/>
        <family val="2"/>
        <scheme val="minor"/>
      </rPr>
      <t>velg en av</t>
    </r>
    <r>
      <rPr>
        <sz val="11"/>
        <color theme="1"/>
        <rFont val="Calibri"/>
        <family val="2"/>
        <scheme val="minor"/>
      </rPr>
      <t xml:space="preserve">) </t>
    </r>
    <r>
      <rPr>
        <b/>
        <sz val="11"/>
        <color theme="1"/>
        <rFont val="Calibri"/>
        <family val="2"/>
        <scheme val="minor"/>
      </rPr>
      <t>overkompenserer for/fjerner/reduserer</t>
    </r>
    <r>
      <rPr>
        <sz val="11"/>
        <color theme="1"/>
        <rFont val="Calibri"/>
        <family val="2"/>
        <scheme val="minor"/>
      </rPr>
      <t xml:space="preserve"> påvirkningsfaktorens negative effekt på naturtypens forekomst </t>
    </r>
    <r>
      <rPr>
        <b/>
        <sz val="11"/>
        <color theme="1"/>
        <rFont val="Calibri"/>
        <family val="2"/>
        <scheme val="minor"/>
      </rPr>
      <t>og/eller</t>
    </r>
    <r>
      <rPr>
        <sz val="11"/>
        <color theme="1"/>
        <rFont val="Calibri"/>
        <family val="2"/>
        <scheme val="minor"/>
      </rPr>
      <t xml:space="preserve"> tiltaket (velg en av) </t>
    </r>
    <r>
      <rPr>
        <b/>
        <sz val="11"/>
        <color theme="1"/>
        <rFont val="Calibri"/>
        <family val="2"/>
        <scheme val="minor"/>
      </rPr>
      <t>overkompenserer for/fjerner/reduserer</t>
    </r>
    <r>
      <rPr>
        <sz val="11"/>
        <color theme="1"/>
        <rFont val="Calibri"/>
        <family val="2"/>
        <scheme val="minor"/>
      </rPr>
      <t xml:space="preserve"> påvirkningsfaktorens negative effekt på naturtypens tilstand</t>
    </r>
  </si>
  <si>
    <t>Ubetydelig reduksjon</t>
  </si>
  <si>
    <r>
      <t>Ikke relevant (</t>
    </r>
    <r>
      <rPr>
        <b/>
        <sz val="11"/>
        <color theme="1"/>
        <rFont val="Calibri"/>
        <family val="2"/>
        <scheme val="minor"/>
      </rPr>
      <t>gi forklaring hvorfor</t>
    </r>
    <r>
      <rPr>
        <sz val="11"/>
        <color theme="1"/>
        <rFont val="Calibri"/>
        <family val="2"/>
        <scheme val="minor"/>
      </rPr>
      <t>)</t>
    </r>
  </si>
  <si>
    <t>Majoriteten av forekomstarealet påvirkes (fortsatt &gt; 50%) men likevel et betydelig redusert omfang (20 - 40% reduksjon)</t>
  </si>
  <si>
    <t>Ubetydelig del av forekomstarealet påvirkes</t>
  </si>
  <si>
    <t>Majoriteten av forekomstarealet påvirkes (fortsatt &gt; 50%) men likevel et noe redusert omfang (&lt; 20% reduksjon)</t>
  </si>
  <si>
    <t>Forekomstarealet øker langsomt (&lt; 10% over 10 år)</t>
  </si>
  <si>
    <t>Minoriteten av forekomstarealet påvirkes (fortsatt &lt; 50%) men med en betydelig reduksjon i omfang (20 - 40% reduksjon)</t>
  </si>
  <si>
    <t>Forekomstarealet øker raskt (&gt; 10% over 10 år)</t>
  </si>
  <si>
    <t>Minoriteten av forekomstarealet påvirkes (fortsatt &lt; 50%) men med noe reduksjon i omfang (&lt; 20% reduksjon)</t>
  </si>
  <si>
    <t>Ingen del av forekomstarealet påvirkes</t>
  </si>
  <si>
    <t>Kun i fremtid</t>
  </si>
  <si>
    <t>Kun historisk</t>
  </si>
  <si>
    <t>Se eksempel nederst</t>
  </si>
  <si>
    <t>Ulrika Jansson, NINA</t>
  </si>
  <si>
    <t>februar 2022</t>
  </si>
  <si>
    <t>2018</t>
  </si>
  <si>
    <t>EN</t>
  </si>
  <si>
    <t>Usikkert</t>
  </si>
  <si>
    <t>Middels kjent</t>
  </si>
  <si>
    <t>Regulerende tjenester: Biologisk kontroll</t>
  </si>
  <si>
    <t>Dårlig kjent</t>
  </si>
  <si>
    <t>Planter er viktig for luftkvaliteten, fordi de bidrar til å fjerne forurensning fra atmosfæren.</t>
  </si>
  <si>
    <t>Støttende tjenester: Primærproduksjon</t>
  </si>
  <si>
    <t xml:space="preserve">Det finnes ingen forsøk på å kvantifisere dette. </t>
  </si>
  <si>
    <t>Støttende tjenester: Fotosyntese</t>
  </si>
  <si>
    <t>Kulturelle tjenester: Turisme</t>
  </si>
  <si>
    <t>Kulturelle tjenester: Rekreasjon</t>
  </si>
  <si>
    <t>Påvirkning på habitat &gt; Habitatpåvirkning på ikke landbruksarealer (terrestrisk) &gt; Utbygging/utvinning</t>
  </si>
  <si>
    <t xml:space="preserve">Austnes, K., Lund, E., Sample, J. E., Aarrestad, P. A., Bakkestuen, V. &amp; Aas, W. 2018. Overskridelser av tålegrenser for forsuring og nitrogen for Norge. Oppdatering med perioden 2012-2016. Rapport M-966|2018. Miljødirektoratet. </t>
  </si>
  <si>
    <t xml:space="preserve">Reduksjon i totalareal (A1) </t>
  </si>
  <si>
    <t xml:space="preserve">Reduksjon i totalareal (A2a) </t>
  </si>
  <si>
    <t>Delmål 4</t>
  </si>
  <si>
    <t>Delmål 5</t>
  </si>
  <si>
    <t>Delmål 6</t>
  </si>
  <si>
    <t>Abiotisk forringelse (C1)</t>
  </si>
  <si>
    <t>Biotisk forringelse (D1)</t>
  </si>
  <si>
    <t>≥ 50 % - &lt; 80 % areal forringet og ≥ 50 % - &lt; 80 % grad av forringelse siste 50 år VU</t>
  </si>
  <si>
    <t>Avdempende</t>
  </si>
  <si>
    <t>Nybø, S. &amp; Evju, M. (red) 2017. Fagsystem for fastsetting av god økologisk tilstand. Forslag fra et ekspertråd. Ekspertrådet for økologisk tilstand, 247 s. https://www.regjeringen.no/no/ dokument/rapportar-og-planar/ id438817/</t>
  </si>
  <si>
    <t>Påvirkning på habitat &gt; Landbruk &gt; Jordbruk &gt; Oppdyrking</t>
  </si>
  <si>
    <t>Fremmede arter &gt; Konkurrenter</t>
  </si>
  <si>
    <t>Forurensing &gt; Terrestrisk &gt; Næringssalter og organiske næringsstoffer</t>
  </si>
  <si>
    <t>Regulerende tjenester: Binde og lagre karbon</t>
  </si>
  <si>
    <t>Bartlett, J., Rusch, G.M., Kyrkjeeide, M.O., Sandvik, H. &amp; Nordén, J. 2020. Carbon storage in Norwegian ecosystems (revised edition). NINA Report 1774b. Norwegian Institute for Nature Research.</t>
  </si>
  <si>
    <t>+</t>
  </si>
  <si>
    <t>Sikring mot all type nedbygging</t>
  </si>
  <si>
    <t>Blaalid, R., Often, A., Magnussen, K, Olsen, S. L &amp; Westergaard, K. B. 2017. Fremmede skadelige karplanter – Bekjempelsesmetodikk og spredningshindrende tiltak. – NINA Rapport 1432. 87 s.</t>
  </si>
  <si>
    <t>Reduksjon i totalareal</t>
  </si>
  <si>
    <t>Abiotisk forringelse</t>
  </si>
  <si>
    <t>Biotisk forringelse</t>
  </si>
  <si>
    <t>x</t>
  </si>
  <si>
    <t>Forsgren, E., Aarrestad P.A, Gundersen, H., Christie, H., Friberg, N., Jonsson, B., Kaste, Ø., Lindholm, M., Nilsen, E.B., Systad, G., Veiberg, V., Ødegaard, F. 2015. Klimaendringenes påvirkning på naturmangfoldet i Norge. NINA Rapport 1210: 133</t>
  </si>
  <si>
    <t>Tiltak 1 (stans nedbygging)</t>
  </si>
  <si>
    <t>Rik gransumpskog</t>
  </si>
  <si>
    <t>Rik gransumpskog er gjerne åpen og flersjiktet, med dominans av gran, men med innslag av bjørk, gråor, svartor eller vierarter. Som følge av høy vannmetning har grantrærne ofte et grunt rotsystem, noe som fører til mange rotvelter med tilhørende blottlagt jord. Rik gransumpskog har en frodig undervegetasjon av urter, gress og bregner, med noe innslag av lyngplanter. I bunnsjiktet finnes torvmoser, storbjørnemose, fagermoser og palmemose.</t>
  </si>
  <si>
    <t>I definisjonen av den rødlistede naturtypen Rik gransumpskog inngår også blandingsskoger med furu og muligens rene furudominerte skog på V2-C-2 og V2-C-3 da den strikte definisjonen kun legger til grunn at sumpskogen skal være dominert av bartrær.</t>
  </si>
  <si>
    <t>V2-C-2, AR-A-B og V2-C-3, 1AR-A-B</t>
  </si>
  <si>
    <t xml:space="preserve">Rik gransumpskog er en grandominert skogtype som er utviklet på forsumpet kalkrik mark med høy vannmetning. Gransumpskog finnes på flat til lett skrånende mark, stedvis med litt bevegelse i grunnvannet. </t>
  </si>
  <si>
    <t>I praksis er våte høgstaudeskoger og særs rike gransumpskoger vanskelige å skille fra hverandre i felt. Det som tidligere ble kalt grankildeskog eller boreal kildeskog faller delvis inn under rik gransumpskog og delvis inn under høgstaudegranskog. Det anbefales at det utarbeides kunnskapsgrunnlag også for høgstaudegranskog.</t>
  </si>
  <si>
    <t>Sterkt truet</t>
  </si>
  <si>
    <t>D1+D2b</t>
  </si>
  <si>
    <t>Framstad, E., Blom, H.H., Brandrud, T.E., Bär, A., Johansen, L., Olsen, S.L., Stabbetorp, O.E. &amp; Øien D.-I. 2020. Naturtyper etter Miljødirektoratets instruks. Dokumentasjon av sentral økosystemfunksjon. NINA Rapport 1781. Norsk institutt for naturforskning.</t>
  </si>
  <si>
    <t xml:space="preserve">Referansetilstanden for sumpskog er karakterisert ved gammel skog under naturlig dynamikk, samt naturlig variasjon i hydrologiske regimer. Fravær av forurensing er også et viktig kriterium (Nybø og Evju 2017). I kartleggingsinstruksen for naturtyper 2021 gis gamle rike gransumpskoger uten spor av grøfting god tilstand. </t>
  </si>
  <si>
    <t>God økologisk tilstand i sumpskog vil være preget av «naturskogsegenskaper», med gammelskogstrukturer som 1) grove, hule gamle trær med sprekkebark, herunder svartor med stylterøtter, 2) variert tilfang av dødved i ulik nedbrytning og dimensjonsklasser, herunder periodevis neddykket dødved, 3) glenneforyngelse og «gap-dynamikk» med åpninger i vegetasjon og humussjikt på grunn av vindfall av grove trær. Når det gjelder biosamfunn og økologi på bakken, vil god økologisk tilstand være uten grøfting eller annen drenering.  (Nybø og Evju 2017).</t>
  </si>
  <si>
    <t>Det er foreslått et sett med 10 indikatorer for å vurdere økologisk tilstand i sumpskog, men for kun 3 av disse har vi gode nok data for at indikatoren kan tas i bruk.</t>
  </si>
  <si>
    <t>Det er begrenset med kunnskap som tilsier at sumpskog dominert av bartrær eller dominert av edelløvtrær er mer truet enn sumpskog med en mer homogren fordeling av bartrær, boreale løvtrær og edelløvtrær. Påvirkning fra skogsbruk, inkludert hogst, grøfting og kjøreskader, har større omfang i
boreonemoral og sørboreal til mellomboreal sone enn i mellomboreal til nordboreal sone (sammenlign kart for «påvirkning fra sko
gsbruk» i Naturindeks) og en tilnærming der et regionalt skille brukes istenfor et skille basert på treslagssammensetting kan vurderes. Regional variasjon er brukt på denne måten for flere typer myr. Dette kan tilsi at rik sumpskog i sørboreal og boreonemoral sone er en mer hensiktsmessig forvaltnings- og rødlisteenhet enn rik barsumpskog.</t>
  </si>
  <si>
    <t>V2-C-2, 1AR-A-PIab≥3 og V2-C-3, 1AR-A-PIab≥3 alternativt V2-C-2 og V2-C-3 i 6SO-1 (boreonemoral sone) og i 6SO-2 (sørboreal sone).</t>
  </si>
  <si>
    <t>E11.2</t>
  </si>
  <si>
    <t xml:space="preserve">E11.2 Rik gransumpskog omfatter bardominert rik myr- og sumpskogsmark, men ikke blandningsskoger med en variert treslagsammensetting der gran er et viktig, men ikke dominerende treslag. Naturtypen inkluderer også kildepåvirket myr- og sumpskogsmark, mens våte høgstaudeskoger ikke er inkludert. Det er vanskelig å vurdere disse skillene i felt og biologisk viktig sumpskog kan falle utenfor kartleggingsenheten. </t>
  </si>
  <si>
    <t>Naturtypen omfatter den delen av Myr og sumpskogsmark (V2) som er rik (KA-e,f,g,h,i) og dominert av bartrær (1AR-A-B).  Naturtypen inkluderer også kildepåvirket myr-og sumpskogsmark. For edelløvdominert rik sumpskog E11.3 er det valgt å skille de kildepåvirkede sumpskogene fra de som ikke er kildepåvirkede. Det er ikke tydelige grunner til hvorfor det er tatt ulike valg for bardominerte og edelløvdominerte kildesumpskoger. Gradienten fra rik sumpskog via mer kildepreget sumpskog og videre til høgstaudeskog er ikke entydig i felt. Bruk av treslagsgruppe i definisjonen av typen gjør at biologisk viktige rike sumpskoger kan falle utenfor både enhetene E11.2 og E11.3.</t>
  </si>
  <si>
    <t>Naturbase</t>
  </si>
  <si>
    <t>NiN-5k</t>
  </si>
  <si>
    <t>Totalt polygoner</t>
  </si>
  <si>
    <t xml:space="preserve">Overlappende polygon mellom NiN-data og Naturbasedata </t>
  </si>
  <si>
    <t>Fylker</t>
  </si>
  <si>
    <t xml:space="preserve">A-verdi </t>
  </si>
  <si>
    <t>B-verdi</t>
  </si>
  <si>
    <t>C-verdi</t>
  </si>
  <si>
    <t>Totalt</t>
  </si>
  <si>
    <t>(A-, B-, C-verdi)</t>
  </si>
  <si>
    <t>Viken</t>
  </si>
  <si>
    <t>Oslo</t>
  </si>
  <si>
    <t>Innlandet</t>
  </si>
  <si>
    <t>Vestfold og Telemark</t>
  </si>
  <si>
    <t>Agder</t>
  </si>
  <si>
    <t>Rogaland</t>
  </si>
  <si>
    <t>Vestland</t>
  </si>
  <si>
    <t>Møre og Romsdal</t>
  </si>
  <si>
    <t>Trøndelag</t>
  </si>
  <si>
    <t>Nordland</t>
  </si>
  <si>
    <t>Troms og Finnmark</t>
  </si>
  <si>
    <t>Antall forekomster NiN utvalgskartlegging</t>
  </si>
  <si>
    <t xml:space="preserve">Det er begrenset med kunnskap som tilsier at sumpskog dominert av bartrær eller dominert av edelløvtrær er mer truet enn rik sumpskog med en mer homogren fordeling av bartrær, boreale løvtrær og edelløvtrær. </t>
  </si>
  <si>
    <t xml:space="preserve">I typen grankildeskog inngikk kun den kildepåvirkede delen av rik gransumpskog, dvs. kun grunntypene V2-7 og V2-8, i tillegg til at tresatte og grandominerte kaldkilder V4 var foreslått inkludert. Kildepåvirket og rik myr- og sumpskogsmark kartlegges i praktisk kartlegging sammen med annen rik sumpskog i enhetene V2-C-2 og V2-C-3. </t>
  </si>
  <si>
    <t>Stort tap av naturtypen i perioden 100-50 år tilbake pga. storskala grøfting både før og etter andre verdenskrig. Arealer er også trolig tapt til oppdyrking før det.</t>
  </si>
  <si>
    <t>Jansson, U., Thylén, A., Gaarder, G. Blindheim, T. 2011. Faglig grunnlag for handlingsplan for naturtypen rik sumpskog - utkast BioFokus-rapport 2011-9: 83</t>
  </si>
  <si>
    <t>Jansson, U. 2018. Sammenstilling av resultater fra kvalitetssikring av rikere sump- og kildeskogslokaliteter 2012-2015. BioFokus-notat 2018-14. Stiftelsen BioFokus. Oslo</t>
  </si>
  <si>
    <t>Innenfor den EU-omfattende Natura2000-kartleggingen rapporteres verdifulle naturtyper i Europa. I denne kartleggingen inngår noen typer som kan klassifiseres som sumpskog eller flomarksskog av rikere typer.  Den mest relevante Natura2000-typen som også finnes i Skandinavia er ”nordlig løvsumpskog” (9080 Fennoscandian deciduous swamp woods)  I store deler av EU, unntatt Sverige, er disse typene svært lite rapportert, med kun 14 lokaliteter nordlig løvsumpskog (Jansson mfl 2011). Datasettet er under oppbygging og en god oversikt over arealer og typer av rik sumpskog i Europa som helhet mangler fortsatt. Det er derfor vanskelig å anslå mengden av rik sumpskog og i sær rik gransumpskog i Europa med dagens kunnskap.</t>
  </si>
  <si>
    <t>Rik sumpskog finnes fortsatt i Norge, Sverige, Finland, i de baltiske stater og i deler av Øst-Europa. I Bialowieza skogområde og nasjonalpark i østre Polen og vestre Hviterussland finnes store arealer skog som ikke har vært utnyttet i nyere tid, og som derfor har naturskogskarakter. En tredel av dette området består av løvsumpskog, først og fremst svartor- og askdominerte bestand, men med innslag av gran, bjørk og andre treslag (Niklasson &amp; Nilsson 2005).</t>
  </si>
  <si>
    <t>Niklasson, M. &amp; Nilsson, S. G. (2005) Skogsdynamik och arters bevarande : bevarandebiologi, skogshistoria, skogsekologi och deras tillämpning i Sydsveriges landskap. Studentlitteratur. Lund.</t>
  </si>
  <si>
    <t>Informasjon om forekomsten av naturtypen i andre nordiske land bør sammestilles</t>
  </si>
  <si>
    <t>Informasjon om forekomsten av naturtypen i andre europeiske land bør sammestilles</t>
  </si>
  <si>
    <t>ikke aktuelt</t>
  </si>
  <si>
    <t>Kartlagt etter NiN 2.0 og Miljødirektoratets instruks 2018-2021</t>
  </si>
  <si>
    <t>Kartlagt etter DN håndbok 13 i perioden 1999-2021. Delvis kartlagt etter oppdaterte faktaark for naturtypen etter 2014.</t>
  </si>
  <si>
    <t>Antall forekomster i NiN 5k (både i og utenfor verneområder)</t>
  </si>
  <si>
    <t>Kartlagt etter NiN 2.0 i basiskartlegging i verneområder og etter Miljødirektoratets instruks 2011-2021 (ikke komplett datasett for 2021)</t>
  </si>
  <si>
    <t>495 lokaliteter med et samlet areal på 2,3 km2</t>
  </si>
  <si>
    <t>578 lokaliteter med et samlet areal på 3,8 km2</t>
  </si>
  <si>
    <t>475 lokaliteter med et samlet areal på 5,9 km2</t>
  </si>
  <si>
    <t xml:space="preserve">Gransumpskog kartlagt etter Miljødirektoratets innstruks i perioden 2018-2021. </t>
  </si>
  <si>
    <t>V2-C-2 og V2-C-3 kartlagt etter NiN innenfor og utenfor verneområder i perioden 2011-2021 (ikke komplett datasett for 2021).</t>
  </si>
  <si>
    <t xml:space="preserve">Naturtyperkartlegging etter DN håndbok 13 av typen Rik sumpskog (F06), uten undertype eller med undertypene rik gransumpskog (F0605) og boreal kildeskog (F0607). Data trukket ut fra naturbae i 2012 i forbindelse med oppfølging av utkast til handlingsplan for rik sumpskog (Jansson mfl. 2011 og Jansson 2018). Datasettet er vedlagt under fanen GiS-tabeller. I ny eksport fra Naturbase i 2021 er disse dataene ikke oppdatert i hehold til gjennomgangen i perioden 2011-2018. Data på rik sumpskog i DN Håndbok 13 er derfor hentet fra datasettet fra 2011-2018. </t>
  </si>
  <si>
    <t>Dirksen, J. W. 2013. Modellering av utbredelsen til sumpskog og forekomsten av fugl i et skogreservat ved hjelp av flybåren laserskanning. Philosophiae Doctor (PhD) Thesis. Department of Ecology and Natural Resource Management. Norwegian University of Life Sciences, Ås.</t>
  </si>
  <si>
    <t xml:space="preserve">Skogen er kjennetegnet av stor variasjon, og har derfor stor betydning både som nærmiljø og for turisme. Kulturelle økosystemtjenester, som estetiske opplevelser, rekreasjon og helse kan ikke alltid vurderes økonomisk, men i bl.a. friluftsliv- og turismesammenheng kan de representere store økonomiske verdier. Sumpskog er imidlertid mindre foretrukket for friluftsliv enn tørrere skogtyper. </t>
  </si>
  <si>
    <t>Regulerende tjenester: Rense avløpsvann</t>
  </si>
  <si>
    <t>Regulerende tjenester: Klima og luftkvalitet</t>
  </si>
  <si>
    <t>Regulerende tjenester: Dempe eksteme hendelser</t>
  </si>
  <si>
    <t>50%</t>
  </si>
  <si>
    <t>Påvirkning på habitat &gt; Landbruk &gt; Jordbruk &gt; Drenering (grøfting)</t>
  </si>
  <si>
    <t>Påvirkning på habitat &gt; Landbruk &gt; Skogbruk/avvirkning &gt; Skogsbilveger og kjørespor etter skogsmaskiner (den direkte effekten av inngrepet)</t>
  </si>
  <si>
    <t>Påvirkning på habitat &gt; Landbruk &gt; Skogbruk/avvirkning &gt; Åpne hogstformer (flatehogst og frøtrehogst som også inkluderer uttak av rotvelt, råtne trær, tørrgran etc.)</t>
  </si>
  <si>
    <t>Minoriteten av arealet påvirkes (&lt;50%)</t>
  </si>
  <si>
    <t>Ubetydelig/ingen nedgang</t>
  </si>
  <si>
    <t>Rask reduksjon i areal (&gt; 20% over 10 år)</t>
  </si>
  <si>
    <t>Sumpskoger generelt har i stor grad blitt grøftet med hensikt å kunne bruke arealet til tømmerproduksjon. Rike sumpskoger er kjent for å ha særlig høy produksjonsevne etter drenering (Hånell 1988), og har derfor i stor utstekning blitt drenert.</t>
  </si>
  <si>
    <t>VU</t>
  </si>
  <si>
    <t>Sårbar</t>
  </si>
  <si>
    <t xml:space="preserve">Det overordnede målet for rik gransumpskog er at naturtypen skal tilfredsstille alle kriterier for å vurderes som sårbar eller mindre truet i 2035. I 2018-rødlisten er naturtypen vurdert som sterkt truet etter kriteriene D1+D2b. For å oppnå målet om VU eller bedre i 2035 må ikke et større areal gå tapt eller forringes, da typen er vurdert som VU etter A-kriteriet.  </t>
  </si>
  <si>
    <t>Målsettingen er VU, dvs. at ved rødlistning i 2035 skal det forventede arealtapet de neste 50 år (2035-2085) være mindre enn 50 %.</t>
  </si>
  <si>
    <t>For å beholde status VU eller nå NT må arealtapet de siste 50 år i 2035 (1985-2035) ikke overskride 50 %. Dersom mye av arealtapet skjedde mellom 1985 og 2018 vil det være vanskelig å beholde VU, også om arealtapet stopper helt opp nå. Rik gransumpskog er en av de våtmarkstypene som har vært sterkest utsatt for grøfting. Arealtapet pga drenering/grøfting og uttørking/omforming av naturtypen vurderes å være 30 % siste 50 år; dette gir VU. Det finnes ingen kjent kvantifisering av arealtapet av rik gransumpskog , men Jansson mfl (2011) beskriver at arealinngrep som grøfting i skogbruket og jordbruket, drenering pga hogst og kjøreskader i skogbruket, drenering og direkte arealtap i forbindelse med utbygning av infrastruktir, næring, bolig etc. har påvirket store arealer rik sumpskog i en lang tidsperiode, også i de siste 50 år.</t>
  </si>
  <si>
    <t>For å beholde status VU eller nå NT må arealtapet de neste 50 år i 2035 (2035-2085) ikke overskride 50 %. Dersom mye av arealtapet skjedde mellom 1985 og 2018 vil det være vanskelig å beholde VU, også om arealtapet stopper helt opp nå. Rik gransumpskog er en av de våtmarkstypene som har vært sterkest utsatt for grøfting.  Det finnes ingen kjent kvantifisering av arealtapet av rik gransumpskog , men Jansson mfl (2011) beskriver at arealinngrep som grøfting i skogbruket og jordbruket, drenering pga hogst og kjøreskader i skogbruket, drenering og direkte arealtap i forbindelse med utbygning av infrastruktir, næring, bolig etc. har påvirket store arealer rik sumpskog i en lang tidsperiode.</t>
  </si>
  <si>
    <t xml:space="preserve">Målsettinger er VU, dvs. at tilstanden ved rødlistingen i 2035 ikke er forverret sammenlignet med dagens status.  Forringelse må holdes innenfor intervallet ≥ 50 % - &lt; 80 % areal forringet og ≥ 50 % - &lt; 80 % grad av forringelse siste 50 år (1985-2035). </t>
  </si>
  <si>
    <t>Målsettinger er VU, dvs. at tilstanden ved rødlistingen i 2035 ikke er forverret hva gjelder abiotisk forringelse. Nullalternativet er i samsvar med Rødlista for 2018. C-kriteriet: Typen har de siste 50 år vært utsatt for store tilstandsendringer med forringelse pga. drenering i form av grøfting og kanalisering av bekker. Vi vurderte (i A kriteriet) at 30 % er tapt pga. grøfting med tilhørende inngrep. Noen lokaliteter er nok betydelig forringet (80 % forringet) i vurderingsperioden pga. grøfting, men antagelig ikke så mange, da mange av disse allerede hadde en dårlig tilstand i 1968. Samlet sett vurderer vi derfor under tvil at 50 % av arealet anslagsvis 50 % forringet. Dette gir VU etter C-kriteriet.</t>
  </si>
  <si>
    <t>Abiotisk forringelse (C2b)</t>
  </si>
  <si>
    <t>≥ 20% forringelsesgrad på ≥ 80% av totalarealet ELLER 
≥ 30% forringelsesgrad på ≥ 50% av totalarealet ELLER 
≥ 50% forringelsesgrad på ≥ 30% av totalarealet ELLER 
≥ 80% forringelsesgrad på ≥ 20% av totalarealet NT</t>
  </si>
  <si>
    <t>Målsettinger er at naturtypen ikke når kriteriene for EN og at det ikke blir en alvorlig negativ endring hva gjelder abiotisk forringelse. Nullalternativet er NT.</t>
  </si>
  <si>
    <t>Delmål 7</t>
  </si>
  <si>
    <t>Biotisk forringelse (D2a)</t>
  </si>
  <si>
    <t>Biotisk forringelse (D2b)</t>
  </si>
  <si>
    <t xml:space="preserve">Restaurere grøftet areal </t>
  </si>
  <si>
    <t>Sikre intakte forekomster mot nye arealinngrep</t>
  </si>
  <si>
    <t>Sikre forekomster mot hogst</t>
  </si>
  <si>
    <t>Målsettingen er VU, dvs. at arealtapet de siste 50 år, regnet fra 2035 (1985-2035) er mindre enn 50 %.</t>
  </si>
  <si>
    <t xml:space="preserve">Streng sikring av 25 % av sumpskogsarealet, særlig der rik granskog forekommer i områder med store biologiske kvaliteter knyttet til andre naturtyper og i områder med et stort registert mangfold av arter. </t>
  </si>
  <si>
    <t xml:space="preserve">3 km2 rik gransumpskog. </t>
  </si>
  <si>
    <t>Sikring mot hogst</t>
  </si>
  <si>
    <t>30% av kjent totalareal vil bli bevart.</t>
  </si>
  <si>
    <t>Sikring av rik gransumpskog vil ha større effekt på naturtypens status dersom de sikrede arealene restaureres med tetting av grøfter (tiltak 3). Streng sikring vil ikke bare sikre arealene mot nedbygging, men også mot hogst (tiltak 2).</t>
  </si>
  <si>
    <t xml:space="preserve">Sikring av rik gransumpskog vil ha større effekt på naturtypens status dersom de sikrede arealene restaureres med tetting av grøfter (tiltak 3). Streng sikring vil ikke bare sikre arealene mot hogst, men også mot nedbygginging (tiltak 1). </t>
  </si>
  <si>
    <t xml:space="preserve">Rik sumpskog ble i 2011 vurdert å ha en vernedekning på 5-6 %. (Blindheim mfl 2011), men det er usikkert hvor stor andel av dette som er rik gransumpskog. Jansson mfl. (2011) viser til at det i vernebasen var registrert sumpskog i rundt 230 verneområder, men det er trolig at mindre forekomster av sumpskog i verneområder ikke er blitt omtalt i vernebeskrivelsen og at tallet trolig er noe høyere. Det er også sannsynlig at det har blitt vernet en del sumpskog i perioden 2010-2021. Sikring av sumpskog mot hogst vil samvirke med sikring av sumpskog mot nedbygging (tiltak 1), men vil ikke bidra til bedre tilstand for grøftede sumpskoger, dersom det ikke samtidig gjøres tiltak for å tette grøfter (se tiltak 3). Sikring av 3 km2 rik gransumpskog vil sikre rundt 30 % av naturtypens kjente areal.  </t>
  </si>
  <si>
    <t xml:space="preserve">Rik sumpskog ble i 2011 vurdert å ha en vernedekning på 5-6 %. (Blindheim mfl 2011), men det er usikkert hvor stor andel av dette som er rik gransumpskog. Jansson mfl. (2011) viser til at det i vernebasen var registrert sumpskog i rundt 230 verneområder, men det er trolig at mindre forekomster av sumpskog i verneområder ikke er blitt omtalt i vernebeskrivelsen og at tallet trolig er noe høyere. Det er også sannsynlig at det har blitt vernet en del sumpskog i perioden 2010-2021. Sikring av sumpskog mot nedbygging vil samvirke med sikring av sumpskog mot hogst (tiltak 2), men vil ikke bidra til bedre tilstand for grøftede sumpskoger, dersom det ikke samtidig gjøres tiltak for å tette grøfter (se tiltak 3). Sikring av 3 km2 rik gransumpskog vil sikre rundt 30 % av naturtypens kjente areal.  </t>
  </si>
  <si>
    <t>4, 5</t>
  </si>
  <si>
    <t>Hele utbredelsesområdet, men mest aktuelt i pressområder.</t>
  </si>
  <si>
    <t>Hele utbredelsesområdet, men mest aktuelt i høyproduktiv skog.</t>
  </si>
  <si>
    <t>Tiltaket syfter til å heve vannstanden i området slik at bakken er vannmettet i store deler av året. Dette gjøres ved å tette grøfter med stedegent materiale (oppkastet jord fra tidligere grøfting  og/eller trær fra området)</t>
  </si>
  <si>
    <t>≥ 80 % av arealet er 50 % - &lt; 80 % forringet EN</t>
  </si>
  <si>
    <t xml:space="preserve">Målsettinger er at det ved rødlistingen i 2035 ikke har blitt et alvorlig forverret tilstand hva gjelder abiotisk forringelse i enhver 50-års-periode som inkluderer 2035 (1986-2084). </t>
  </si>
  <si>
    <t>≥ 30 % - &lt; 50 % arealtap siste 50 år VU</t>
  </si>
  <si>
    <t>≥ 30 % - &lt; 50 %  arealtap neste 50 år VU</t>
  </si>
  <si>
    <t xml:space="preserve">Målsettinger er VU, dvs at det ved rødlistingen i 2035 er forbedret tilstand hva gjelder biotisk forringelse fra hogst. Forringelse må reduseres til intervallet ≥ 50 % - &lt; 80 % areal forringet og ≥ 50 % - &lt; 80 % grad av forringelse i enhver tidsperiode som omfatter 2035 (1986-2084). </t>
  </si>
  <si>
    <t>≥ 30 % - &lt; 50 % av arealet er ≥ 80 % forringet neste 50 år VU</t>
  </si>
  <si>
    <t xml:space="preserve">Målsettinger er VU, dvs at det ved rødlistingen i 2035 er forbedret tilstand hva gjelder biotisk forringelse. Forringelse må reduseres til intervallet ≥ 50 % - &lt; 80 % areal forringet og ≥ 50 % - &lt; 80 % grad av forringelse siste 50 år (1985-2035). </t>
  </si>
  <si>
    <t>Målsettinger er at det ved rødlistingen i 2035 ikke er forverret tilstand hva gjelder biotisk forringelse.</t>
  </si>
  <si>
    <t>Flatehogst vurderes i Rødlista 2018 som en biotisk forringelse. Målsettinger er VU, dvs at det ved rødlistingen i 2035 er forbedret tilstand hva gjelder biotisk forringelse. Høyproduktiv, fuktig granskog i form av høgstaudeskog og rikere sumpskog er de skogtypene som er mest påvirket av bestandsskogbruk og åpen hogst, og det er i dag en meget liten andel ikke-flatehogd gammelskog innenfor disse kategoriene. For å nå delmålet må hogst av gammel gransumpskog opphøre, da så store arealer allerede er forrringet at ytterligere hogst vil gjøre det svært vanskelig/umulig å å nå målet om 50-80 % av arealet forringet det siste 50 år i 2035. I sumpskoger nær bebyggelse har også fremmede arter og dumping av hageavfall blitt et voksende problem som forringer arealene biotisk.</t>
  </si>
  <si>
    <t>Flatehogst vurderes i Rødlista 2018 som en biotisk forringelse. Målsettinger er VU, dvs at det ved rødlistingen i 2035 er forbedret tilstand hva gjelder biotisk forringelse. Høyproduktiv, fuktig granskog i form av høgstaudeskog og rikere sumpskog er de skogtypene som er mest påvirket av bestandsskogbruk og åpen hogst, og det er i dag en meget liten andel ikke-flatehogd gammelskog innenfor disse kategoriene. For å nå delmålet må hogst av gammel gransumpskog opphøre, da så store arealer allerede er forrringet at ytterligere hogst vil gjøre det svært vanskelig/umulig å å nå målet om 50-80 % av arealet forringet i enhver 50-års-periode som omfatter 2035 (1986-2084). I sumpskoger nær bebyggelse har også fremmede arter og dumping av hageavfall blitt et voksende problem som forringer arealene biotisk</t>
  </si>
  <si>
    <t>≥ 50 % - &lt; 80 % av arealet er ≥ 80 % forringet (for- nå- og fremtid) EN</t>
  </si>
  <si>
    <t>Det er usikkert når rik sumpskog vil gå fra EN til CR uten tiltak, men da de samlede arealene av rik gransumpskog er små og både arealtap og tilstandsreduksjon er pågående så vil dagens praksis på sikt føre til at naturtypen blir vurdert som CR.</t>
  </si>
  <si>
    <t>De fleste rike gransumpskogene finnes på Østlandet, på produktiv mark, men det finnes også utposter andre steder i landet. En gjennomgang av sumpskogslokaliteter som var registrert i Naturbase høsten 2010 viste at det var kartlagt et større areal rik sumpskog i tidlig kartlegging enn det etterkontrollene viste (Jansson 2018). I Finnmark, Troms, Nord-Trøndelag, Sør-Trøndelag, Hedmark, Sogn og Fjordane, Vest-Agder og Aust-Agder var arealreduksjonen etter kontroll over 80 %. Disse dataene er ikke oppdaterte i Naturbase og geografisk utbredelse og totalareal har stor usikkerhet dersom tallene baseres kun på eksport fra Naturbase.</t>
  </si>
  <si>
    <t>Nevnt i Rødlista 2018, men ikke angitt som påvirkningsfaktor.</t>
  </si>
  <si>
    <t>Rik sumpskog ligger på mark som også er godt egnet til andre formål. Derfor er store arealer tidlig blitt ryddet og dyrket opp. Dette har trolig opphørt.</t>
  </si>
  <si>
    <t>Målsetiiningen er VU, dvs. at tilstanden i de kommende årene ikke forverres utover nullalternativet. Flatehogst vurderes i Rødlista 2018 som en biotisk forringelse. Høyproduktiv, fuktig granskog i form av høgstaudeskog og rikere sumpskog er de skogtypene som er mest påvirket av bestandsskogbruk og åpen hogst, og det er i dag en meget liten andel ikke-flatehogd gammelskog innenfor disse kategoriene. I sumpskoger nær bebyggelse har også fremmede arter og dumping av hageavfall blitt et voksende problem som vil kunne forringe arealene biotisk også etter 2035.</t>
  </si>
  <si>
    <t xml:space="preserve">I sumpskoger nær bebyggelse har også fremmede arter og dumping av hageavfall blitt et voksende problem. </t>
  </si>
  <si>
    <t>Noen sumpskoger har vært utsatt for eutrofiering, og denne effekten forsterkes ved uttørking (etter grøfting). Kalk kan binde makronæringstoffer som fosfor, og redusert tilførsel av kalkrikt grunnvann kan derfor gi en eutrofieringseffekt.</t>
  </si>
  <si>
    <t xml:space="preserve">Fra 1920-1940, og fra 1945-1990, var grøftingen særlig intensiv. I den første perioden (mellomkrigstiden) var dette i stor grad såkalt nødsarbeid for å unngå storstilt arbeidsledighet. Arbeidet som i stor grad ble gjort manuelt for hånd, medførte at svært mange små sumpskoger (kanskje de fleste) i lavereliggende deler av Østlandet ble forringet eller ødelagt. I den andre perioden (etter krigen) ble arbeidet stort sett gjennomført med maskiner. Mens de minste sumpskogene bare mer tilfeldig ble berørt, så ble en stor andel av de middels til store, og gjerne godt utviklede sumpskogene ødelagt i denne tidsperioden. Grunnvannsmyrer ble grøftet med gode resultater for skogproduksjonen, men dette ødela eller forringet samtidig habitater for arter knyttet til sumpskog og myr. Mellom 1901 og 2007 ble det grøftet et areal på 4300 kvadratkilometer (4,3 millioner daa) (nettside: Norsk institutt for skog og landskap 2011). Deler av dette arealet var trolig rik gransumpskog. I henhold til Levende Skog-standarden er nygrøfting av skogmark i dag ikke tillat, men man kan fortsatt renske opp gamle grøfter. I Lov om skogbruk (skogbruksloven) kap 2 § 6 står det at kommunen kan nekte en skogeier å grøfte hvis grøfting kan påvirke miljøverdier negativt og at departementet kan fastsette nærmere foreskrifter om grøfting i skog. Det finnes altså ikke noe generelt forbud mot nygrøfting i lovverket, og det er ikke generell meldeplikt ved tiltak i skog. Dette betyr at det fortsatt er mulig å grøfte sumpskoger, så lenge
tømmeret ikke skal miljøsertifiseres. Nygrøfting av skog i Norge har imidlertid avtatt betydelig da tilskuddordningene fra staten ble fjernet (Jansson mfl. 2011).  I Sverige anslås at 30 % av rik sumpskog er grøftet, og i boreonemorale områder i Sør-Sverige er 40 % grøftet (Ohlsson 1990). Grøftefrekvensen er noe lavere i Norge (jf. Bernes 1993), men rikere gransumpskog, som utgjør potensielt høyproduktive arealer har vært prioritert for grøfting og bekke-kanalisering, og har også vært utsatt for en del drenering i forbindelse med kjøreskader med skogsmaskiner. Rødlista 2018 anslår at &gt;30 % av gransumpskogene har vært grøftet. Mange av disse har gradvis gått over til å bli fattigere og tørrere granskogstyper, uten eller med liten kontakt med grunnvannet (fastmarksskogsmark). En del sterkt kildepåvirket skog har beholdt kildepreget omkring grøftene, men kan være degradert for øvrig. 
Mange av disse inngrepene skjedde for omtrent 50 år siden, men tidspunktet for kollaps, dvs. tidspunktet da disse gikk over fra å være en sumpskog til å bli en fastmarksskogsmark er godt innenfor tidsvinduet for vurdering. </t>
  </si>
  <si>
    <t>Arealtap på grunn av nedbygging til bolig, næring, infrastruktur etc.</t>
  </si>
  <si>
    <t>Drenering i forbindelse med kjøreskader fraskogsmaskiner. </t>
  </si>
  <si>
    <t>På grunn av høy bonitet er det få forekomster som ikke har vært gjennom en flatehogst. Mange bestand har vært avvirket etter 1968. </t>
  </si>
  <si>
    <t>Rik sumpskog ligger på mark som også er godt egnet til andre formål. Derfor er store arealer tidlig blitt ryddet og dyrket opp.</t>
  </si>
  <si>
    <t xml:space="preserve">Rik gransumpskog i produktiv skog er blitt sjelden som følge av omfattende flatehogst. Rik gransumpskog som har blitt avgrenset som rik bakkevegetasjon i MiS skal ikke flatehogges, men gjennomhogst/fristillingshogst er tillatt. I Rødlista 2018 antas det at mange bestand har vært avvirket etter 1968.  </t>
  </si>
  <si>
    <t xml:space="preserve">Biotisk forrringelse gjennom hogst er i Rødlista 2018 ansett som den viktigste negative påvirkningsfaktoren. Nedbygging og drenering føre også til tap og stor grad av forringelse av naturtypen.  </t>
  </si>
  <si>
    <t>1,5 km2</t>
  </si>
  <si>
    <t xml:space="preserve">Rødlista 2018 anslår at 30-50 % av arealet er abiotisk forringet de siste 50 år. Å restaurere 10% av arealet vil kunne resultere i at en mindre andel vil gå tapt til andre naturtyper (gjennom uttørking) og at totalarealet rik gransumpskog ikke avvtar like raskt.   </t>
  </si>
  <si>
    <t>Positivt samvirkning med tiltak 1 (hindre nedbygging) og tiltak 2 (hindre hogst).</t>
  </si>
  <si>
    <t>Tetting av grøfter</t>
  </si>
  <si>
    <t>Fjerning av fremmede/uønskede treslag</t>
  </si>
  <si>
    <t xml:space="preserve">Det er ikke søkt om tilskudd for restaurering av rik gransumpskog utenfor verneområder. I verneområder er innvilget midler til tiltak i 5 verneområder til en samlet sum av 430 000 kr i perioden 2014-2022. Tiltakene har omfattet både tetting av grøfter og rydding av uønskede/fremmede treslag. </t>
  </si>
  <si>
    <t xml:space="preserve">Til sammen 3 innvilgede søknader m tetting av grøfter, fordelt på 4 verneområder. </t>
  </si>
  <si>
    <t>Til sammen 4 innvilgede søknader om fjerning av fremmede arter og/eller uønskede arter, fordelt på 4 verneområder.</t>
  </si>
  <si>
    <t>Tiltak 2 (stans hogst)</t>
  </si>
  <si>
    <t>Tiltak 3 (tett grøfter)</t>
  </si>
  <si>
    <t>Delmål 1-2</t>
  </si>
  <si>
    <t>Delmål 3-4</t>
  </si>
  <si>
    <t>Delmål 5-6</t>
  </si>
  <si>
    <t>Tiltaket har lavere effekt alene enn kombinert med restaurering.</t>
  </si>
  <si>
    <t>Tiltaket har lavere effekt alene enn kombinert med sikring av areal.</t>
  </si>
  <si>
    <t>85-95%</t>
  </si>
  <si>
    <t>Både intakte myrer og intakte sumpskoger bidrar med å rense vannet som filtrerers i jordmassene.</t>
  </si>
  <si>
    <t xml:space="preserve">Skoger med stor variasjon i lokal topografi og med mye død ved kan huse et stort mangfold av insekter og sopp. Dette inkluderer både sopper som stor barksopp som kan konkurere ut for eksempel rotkjuke (som er ansett som en problemart i skogebruket) og insektspredatorer som kan begrense insekter som er ansett å være skadedyr (for eksempel stor granbarkbille). </t>
  </si>
  <si>
    <t>Både myr og sumpskog fungerer som svamper som fordrøyer vannet ved stor skyfall. Dette bidrar til å dempe ekstreme hendelser.</t>
  </si>
  <si>
    <t>Sumpskog lagrer mye karbon i den vannmettede bakken, der nedbrytning av organisk materiale går seint. Grøfting gjør bakken tørrere og får nebrtyningen å gå raskere. Tetting av grøfter kan fungere som et tiltak for å redusere utslipp av karbon fra bakken. Trær vil imidlertid vokse seinere i sumpskog enn i tørrere skogtyper slik at innbindingen av karbon i treskiktet kan reduseres ved tetting av grøfter. Da mesteparten av karbonet i boreale skoger er i bakken er tetting av grøfer trolig et godt klimatiltak.</t>
  </si>
  <si>
    <t xml:space="preserve">Så vidt vi er kjent med finnes det ingen forsøk på å kvatifisere den sammfunnsøkonomiske verdien av rik gransumpskog. Det er imidlertis trolig at den regulerende tjenesten Dempe ekstreme hendelser vil bli viktigere fremover i et endret klima med større risiko for store nedbørsmengder på kort tid. Her vil både myr og sumpskog ha betydning for å fordrøye vannmassene og tetting av grøfter kan øke effekten av denne økosystemtjenesten. </t>
  </si>
  <si>
    <t>Vasstelg (EN), skogsøtgras (VU), myrtelg (VU)</t>
  </si>
  <si>
    <t xml:space="preserve">Oppgi forekomst av trua arter (listes opp arter adskilt med ; hvis mulig). Beskriv artsmangfoldet i kolonnen for fritekst. </t>
  </si>
  <si>
    <t xml:space="preserve">Tre truede karplanter. I tillegg kommer truede vedboende sopparter i rike gransumpskoger med mye død ved og truede laver og moser i sumpskoger med særs høy luftfuktighet. </t>
  </si>
  <si>
    <t>I tillegg kommer vedboende sopparter i gamle og rike gransumpskoger med mye død ved og truede laver og moser i sumpskoger med særs høy luftfuktighet.</t>
  </si>
  <si>
    <t>Kostnadsusikkerhet</t>
  </si>
  <si>
    <t>Ganske usikker (25-50%)</t>
  </si>
  <si>
    <t>Svært usikker (0-25%)</t>
  </si>
  <si>
    <t>Trolig svært høye kostnader</t>
  </si>
  <si>
    <t xml:space="preserve">Arealet er i rødlista 2018 anslått til 3 km2 med et mørketall på 4 (beregnet areal 12 km2). Dette tallet er trolig satt for lavt og en gjenomgang i 2018 viser at det reelle arealet trolig ligger nærmere 13 km2. Det er stor usikkerhet knyttet til hvor stort det egentlige arealet er da dekningsgraden for naturkartlegging i skog og våtmark fortsatt er lav. Det er ikke gjort forsøk på å trekke ut data på rik sumpskog fra MiS i denne sammenhengen, men et utrekk derfra i tillegg til utrekk fra Naturbase kan øke presisjonen i arealestimatet. </t>
  </si>
  <si>
    <t>Tiltak 4</t>
  </si>
  <si>
    <t>Tiltak 5</t>
  </si>
  <si>
    <t>Datagrunnlag for "Rik gransumpskog"</t>
  </si>
  <si>
    <t>Naturbase: F06 Rik sumpskog og undertyper F601 Rik sumpskog, F605 Rik gransumpskog og F607 Boreal kildeskog</t>
  </si>
  <si>
    <t>NiN-data: Naturtyper Miljødirektoratets instruks (NiN-utvalg): E11.2 Rik gransumpskog med dominans av bartrær (1AR-A-B≥3), NiN-5k: NA_V2-C2 sterkt intermediære litt kalkrike myr- og sumpskog-marker og NA_V2_C3 temmelig til ekstremt kalkrike myr- og sumpskogsmarker, begge med dominans av bartrær (1AR-A-B≥3)</t>
  </si>
  <si>
    <t>NiN-data</t>
  </si>
  <si>
    <t>Overlappende polygon mellom NiN-utvalg og NiN-5k</t>
  </si>
  <si>
    <t>NiN-utvalg</t>
  </si>
  <si>
    <t>NiN-data: Naturtyper Miljødirektoratets instruks: E11.2 Rik gransumpskog med dominans av bartrær (1AR-A-B≥3), NiN5k: NA_V2-C2 sterkt intermediære litt kalkrike myr- og sumpskog-marker og NA_V2_C3 temmelig til ekstremt kalkrike myr- og sumpskogsmarker, begge med dominans av bartrær (1AR-A-B≥3)</t>
  </si>
  <si>
    <t>Totalt areal</t>
  </si>
  <si>
    <t xml:space="preserve">Overlappende areal mellom NiN-data og Naturbasedata </t>
  </si>
  <si>
    <t>Overlappende areal mellom NiN-utvalg og NiN-5k</t>
  </si>
  <si>
    <t>X indikerer at naturtypen forekommer</t>
  </si>
  <si>
    <t>Fylke</t>
  </si>
  <si>
    <t>Kommune</t>
  </si>
  <si>
    <t>Forekommer</t>
  </si>
  <si>
    <t>X</t>
  </si>
  <si>
    <t>Aremark</t>
  </si>
  <si>
    <t>Asker</t>
  </si>
  <si>
    <t>Aurskog-Høland</t>
  </si>
  <si>
    <t>Bærum</t>
  </si>
  <si>
    <t>Drammen</t>
  </si>
  <si>
    <t>Eidsvoll</t>
  </si>
  <si>
    <t>Enebakk</t>
  </si>
  <si>
    <t>Fredrikstad</t>
  </si>
  <si>
    <t>Frogn</t>
  </si>
  <si>
    <t>Gjerdrum</t>
  </si>
  <si>
    <t>Hole</t>
  </si>
  <si>
    <t>Hurdal</t>
  </si>
  <si>
    <t>Hvaler</t>
  </si>
  <si>
    <t>Indre Østfold</t>
  </si>
  <si>
    <t>Jevnaker</t>
  </si>
  <si>
    <t>Kongsberg</t>
  </si>
  <si>
    <t>Lier</t>
  </si>
  <si>
    <t>Lillestrøm</t>
  </si>
  <si>
    <t>Lunner</t>
  </si>
  <si>
    <t>Lørenskog</t>
  </si>
  <si>
    <t>Marker</t>
  </si>
  <si>
    <t>Modum</t>
  </si>
  <si>
    <t>Moss</t>
  </si>
  <si>
    <t>Nannestad</t>
  </si>
  <si>
    <t>Nes</t>
  </si>
  <si>
    <t>Nesbyen</t>
  </si>
  <si>
    <t>Nesodden</t>
  </si>
  <si>
    <t>Nittedal</t>
  </si>
  <si>
    <t>Nordre Follo</t>
  </si>
  <si>
    <t>Nore og Uvdal</t>
  </si>
  <si>
    <t>Ringerike</t>
  </si>
  <si>
    <t>Rollag</t>
  </si>
  <si>
    <t>Rælingen</t>
  </si>
  <si>
    <t>Råde</t>
  </si>
  <si>
    <t>Sarpsborg</t>
  </si>
  <si>
    <t>Sigdal</t>
  </si>
  <si>
    <t>Ullensaker</t>
  </si>
  <si>
    <t>Vestby</t>
  </si>
  <si>
    <t>Våler (Østf.)</t>
  </si>
  <si>
    <t>Øvre Eiker</t>
  </si>
  <si>
    <t>Ål</t>
  </si>
  <si>
    <t>Ås</t>
  </si>
  <si>
    <t>Alvdal</t>
  </si>
  <si>
    <t>Eidskog</t>
  </si>
  <si>
    <t>Elverum</t>
  </si>
  <si>
    <t>Engerdal</t>
  </si>
  <si>
    <t>Etnedal</t>
  </si>
  <si>
    <t>Folldal</t>
  </si>
  <si>
    <t>Gausdal</t>
  </si>
  <si>
    <t>Gjøvik</t>
  </si>
  <si>
    <t>Gran</t>
  </si>
  <si>
    <t>Grue</t>
  </si>
  <si>
    <t>Hamar</t>
  </si>
  <si>
    <t>Kongsvinger</t>
  </si>
  <si>
    <t>Lesja</t>
  </si>
  <si>
    <t>Lillehammer</t>
  </si>
  <si>
    <t>Løten</t>
  </si>
  <si>
    <t>Nord-Aurdal</t>
  </si>
  <si>
    <t>Nord-Fron</t>
  </si>
  <si>
    <t>Nord-Odal</t>
  </si>
  <si>
    <t>Nordre Land</t>
  </si>
  <si>
    <t>Os</t>
  </si>
  <si>
    <t>Rendalen</t>
  </si>
  <si>
    <t>Ringsaker</t>
  </si>
  <si>
    <t>Stange</t>
  </si>
  <si>
    <t>Stor-Elvdal</t>
  </si>
  <si>
    <t>Søndre Land</t>
  </si>
  <si>
    <t>Sør-Aurdal</t>
  </si>
  <si>
    <t>Sør-Fron</t>
  </si>
  <si>
    <t>Sør-Odal</t>
  </si>
  <si>
    <t>Tolga</t>
  </si>
  <si>
    <t>Trysil</t>
  </si>
  <si>
    <t>Tynset</t>
  </si>
  <si>
    <t>Vang</t>
  </si>
  <si>
    <t>Vestre Slidre</t>
  </si>
  <si>
    <t>Vestre Toten</t>
  </si>
  <si>
    <t>Våler (Hedm.)</t>
  </si>
  <si>
    <t>Østre Toten</t>
  </si>
  <si>
    <t>Øyer</t>
  </si>
  <si>
    <t>Øystre Slidre</t>
  </si>
  <si>
    <t>Åmot</t>
  </si>
  <si>
    <t>Åsnes</t>
  </si>
  <si>
    <t>Bamble</t>
  </si>
  <si>
    <t>Drangedal</t>
  </si>
  <si>
    <t>Færder</t>
  </si>
  <si>
    <t>Hjartdal</t>
  </si>
  <si>
    <t>Holmestrand</t>
  </si>
  <si>
    <t>Horten</t>
  </si>
  <si>
    <t>Kragerø</t>
  </si>
  <si>
    <t>Kviteseid</t>
  </si>
  <si>
    <t>Larvik</t>
  </si>
  <si>
    <t>Midt-Telemark</t>
  </si>
  <si>
    <t>Nome</t>
  </si>
  <si>
    <t>Notodden</t>
  </si>
  <si>
    <t>Porsgrunn</t>
  </si>
  <si>
    <t>Sandefjord</t>
  </si>
  <si>
    <t>Seljord</t>
  </si>
  <si>
    <t>Siljan</t>
  </si>
  <si>
    <t>Skien</t>
  </si>
  <si>
    <t>Tønsberg</t>
  </si>
  <si>
    <t>Arendal</t>
  </si>
  <si>
    <t>Birkenes</t>
  </si>
  <si>
    <t>Bygland</t>
  </si>
  <si>
    <t>Bykle</t>
  </si>
  <si>
    <t>Farsund</t>
  </si>
  <si>
    <t>Froland</t>
  </si>
  <si>
    <t>Gjerstad</t>
  </si>
  <si>
    <t>Grimstad</t>
  </si>
  <si>
    <t>Kristiansand</t>
  </si>
  <si>
    <t>Lillesand</t>
  </si>
  <si>
    <t>Lindesnes</t>
  </si>
  <si>
    <t>Lyngdal</t>
  </si>
  <si>
    <t>Risør</t>
  </si>
  <si>
    <t>Sirdal</t>
  </si>
  <si>
    <t>Tvedestrand</t>
  </si>
  <si>
    <t>Vennesla</t>
  </si>
  <si>
    <t>Bjerkreim</t>
  </si>
  <si>
    <t>Hjelmeland</t>
  </si>
  <si>
    <t>Hå</t>
  </si>
  <si>
    <t>Lund</t>
  </si>
  <si>
    <t>Sandnes</t>
  </si>
  <si>
    <t>Sokndal</t>
  </si>
  <si>
    <t>Sola</t>
  </si>
  <si>
    <t>Stavanger</t>
  </si>
  <si>
    <t>Strand</t>
  </si>
  <si>
    <t>Suldal</t>
  </si>
  <si>
    <t>Vindafjord</t>
  </si>
  <si>
    <t>Hustadvika</t>
  </si>
  <si>
    <t>Molde</t>
  </si>
  <si>
    <t>Rauma</t>
  </si>
  <si>
    <t>Sunndal</t>
  </si>
  <si>
    <t>Tingvoll</t>
  </si>
  <si>
    <t>Vestnes</t>
  </si>
  <si>
    <t>Alver</t>
  </si>
  <si>
    <t>Askvoll</t>
  </si>
  <si>
    <t>Bergen</t>
  </si>
  <si>
    <t>Bjørnafjorden</t>
  </si>
  <si>
    <t>Etne</t>
  </si>
  <si>
    <t>Fitjar</t>
  </si>
  <si>
    <t>Gloppen</t>
  </si>
  <si>
    <t>Hyllestad</t>
  </si>
  <si>
    <t>Høyanger</t>
  </si>
  <si>
    <t>Kinn</t>
  </si>
  <si>
    <t>Kvam</t>
  </si>
  <si>
    <t>Kvinnherad</t>
  </si>
  <si>
    <t>Luster</t>
  </si>
  <si>
    <t>Lærdal</t>
  </si>
  <si>
    <t>Osterøy</t>
  </si>
  <si>
    <t>Samnanger</t>
  </si>
  <si>
    <t>Stord</t>
  </si>
  <si>
    <t>Stryn</t>
  </si>
  <si>
    <t>Sunnfjord</t>
  </si>
  <si>
    <t>Sveio</t>
  </si>
  <si>
    <t>Tysnes</t>
  </si>
  <si>
    <t>Flatanger</t>
  </si>
  <si>
    <t>Grong</t>
  </si>
  <si>
    <t>Heim</t>
  </si>
  <si>
    <t>Inderøy</t>
  </si>
  <si>
    <t>Indre Fosen</t>
  </si>
  <si>
    <t>Levanger</t>
  </si>
  <si>
    <t>Lierne</t>
  </si>
  <si>
    <t>Malvik</t>
  </si>
  <si>
    <t>Melhus</t>
  </si>
  <si>
    <t>Midtre Gauldal</t>
  </si>
  <si>
    <t>Namsos</t>
  </si>
  <si>
    <t>Namsskogan</t>
  </si>
  <si>
    <t>Nærøysund</t>
  </si>
  <si>
    <t>Oppdal</t>
  </si>
  <si>
    <t>Orkland</t>
  </si>
  <si>
    <t>Rindal</t>
  </si>
  <si>
    <t>Røros</t>
  </si>
  <si>
    <t>Skaun</t>
  </si>
  <si>
    <t>Snåase-Snåsa</t>
  </si>
  <si>
    <t>Steinkjer</t>
  </si>
  <si>
    <t>Stjørdal</t>
  </si>
  <si>
    <t>Trondheim</t>
  </si>
  <si>
    <t>Verdal</t>
  </si>
  <si>
    <t>Ørland</t>
  </si>
  <si>
    <t>Åfjord</t>
  </si>
  <si>
    <t>Bindal</t>
  </si>
  <si>
    <t>Bodø</t>
  </si>
  <si>
    <t>Grane</t>
  </si>
  <si>
    <t>Hemnes</t>
  </si>
  <si>
    <t>Narvik</t>
  </si>
  <si>
    <t>Rana</t>
  </si>
  <si>
    <t>Saltdal</t>
  </si>
  <si>
    <t>Sortland</t>
  </si>
  <si>
    <t>Sørfold</t>
  </si>
  <si>
    <t>Vefsn</t>
  </si>
  <si>
    <t>Vevelstad</t>
  </si>
  <si>
    <t>Balsfjord</t>
  </si>
  <si>
    <t>Bardu</t>
  </si>
  <si>
    <t>Deatnu-Tana</t>
  </si>
  <si>
    <t>Ibestad</t>
  </si>
  <si>
    <t>Kárášjohka-Karasjok</t>
  </si>
  <si>
    <t>Lyngen</t>
  </si>
  <si>
    <t>Målselv</t>
  </si>
  <si>
    <t>Nordreisa</t>
  </si>
  <si>
    <t>Porsanger-Porsáŋgu-Porsanki </t>
  </si>
  <si>
    <t>Storfjord-Omasvuotna-Omasvuono</t>
  </si>
  <si>
    <t>Sør-Varanger</t>
  </si>
  <si>
    <t>Tjeldsund</t>
  </si>
  <si>
    <t>Tromsø</t>
  </si>
  <si>
    <r>
      <t xml:space="preserve">Tabell 1. </t>
    </r>
    <r>
      <rPr>
        <sz val="11"/>
        <color theme="1"/>
        <rFont val="Calibri"/>
        <family val="2"/>
        <scheme val="minor"/>
      </rPr>
      <t>Fylkesvis oversikt over antall lokaliteter med verdi A, B og C (Naturbasedata) og lokaliteter kartlagt etter NiN, med sammenstilling av overlapp mellom NiN-data og Naturbasedata.</t>
    </r>
  </si>
  <si>
    <r>
      <t xml:space="preserve">Tabell 2. </t>
    </r>
    <r>
      <rPr>
        <sz val="11"/>
        <color theme="1"/>
        <rFont val="Calibri"/>
        <family val="2"/>
        <scheme val="minor"/>
      </rPr>
      <t>Fylkesvis oversikt over areal av A, B og C (Naturbasedata) og lokaliteter kartlagt etter NiN, med sammenstilling av overlapp mellom NiN-data og Naturbasedata. Alle mål angitt i dekar.</t>
    </r>
  </si>
  <si>
    <r>
      <t xml:space="preserve">Tabell 3. </t>
    </r>
    <r>
      <rPr>
        <sz val="11"/>
        <color theme="1"/>
        <rFont val="Calibri"/>
        <family val="2"/>
        <scheme val="minor"/>
      </rPr>
      <t>Oversikt over fylker og kommuner naturtypen forekommer.</t>
    </r>
  </si>
  <si>
    <t xml:space="preserve">13 km2. </t>
  </si>
  <si>
    <t>Kr 500 000 kr + kostnader for tiltak 1</t>
  </si>
  <si>
    <t>Kr 500 000 kr + kostnader for tiltak 2</t>
  </si>
  <si>
    <t>Naturtypen har avtatt kraftig på lang sikt, fordi store arealer er omdisponert til jordbruksmark. I tillegg er store arealer forringet eller helt ødelagt på grunn av grøfting med sikte på å øke skogproduksjonen. En rekke tiltak vil være nødvendige for å sikre rik gransumpskog i Norge over tid, der de viktigste tiltakene vil være å sikre lokaliteter fra utbygging og fra hogst og å restaurere grøftede rike sumpskoger for å bedre tiltstanden. Tetting av grøfter vil være et godt tiltak både for natturmangfoldet og for å stoppe utslippene av CO2 fra drenert torvmark.</t>
  </si>
  <si>
    <t>Restaurering av rik gransumpskog vil innebære tetting av grøfter. Etter at grøftene er tettet vil vannstanden gjenopprettes og økosystemet vil restaurere seg selv over tid.</t>
  </si>
  <si>
    <t>Reduserer negativ effekt på forekomstareal</t>
  </si>
  <si>
    <t>Arealet av rik gransumpskog er beregnet til ca. 13 kvadratkilometer basert på NiN-utvalgskartlegging, NiN basiskartlegging og gjennomgang av Naturtyper kartlagt etter DN Håndbok 13 i forbindelse med utarbeidelse av handlingsplan for rik sumpskog i perioden 2011-2018 (Jansson mfl. 2011, Jansson 2018). Overlapp mellom kartleggingene er trukket fra totalarealet. Det er stor sannsynlighet for at det fortsatt er stor hull i kartleggingen og at de reelle arealet er noe større. Vi anslår at ca. 5 % av arealet av rik gransumpskog er vernet (Jansson 2018).</t>
  </si>
  <si>
    <t xml:space="preserve">I lavereliggende områder med rike, marine sedimenter er også utbyggingspresset stort, særlig for boligfelter og fritidsboliger. En viss andel er derfor sannsynligvis også omdisponert til veier, hus/hytter og hustomter. Rødlista 2018 anslår et arealtap for naturtypen på 30-50 %. Omtrent 5 % av arealet av naturtypen ligger i verneområder. </t>
  </si>
  <si>
    <t>Redusere negativ effekt på tilstand</t>
  </si>
  <si>
    <t>Reduserer negativ effekt på forekomstareal og tilstand</t>
  </si>
  <si>
    <t>Ikke relevant (påvirkningsfaktor opphørt)</t>
  </si>
  <si>
    <t>2, 3, 4, 5</t>
  </si>
  <si>
    <t>Ikke relevant</t>
  </si>
  <si>
    <t>ikke elevant</t>
  </si>
  <si>
    <t>ingen effekt</t>
  </si>
  <si>
    <r>
      <rPr>
        <b/>
        <sz val="11"/>
        <rFont val="Calibri"/>
        <family val="2"/>
        <scheme val="minor"/>
      </rPr>
      <t xml:space="preserve">Tiltak 1: </t>
    </r>
    <r>
      <rPr>
        <sz val="11"/>
        <rFont val="Calibri"/>
        <family val="2"/>
        <scheme val="minor"/>
      </rPr>
      <t>Sikre intakte forekomster mot nye arealinngrep</t>
    </r>
  </si>
  <si>
    <r>
      <rPr>
        <b/>
        <sz val="11"/>
        <rFont val="Calibri"/>
        <family val="2"/>
        <scheme val="minor"/>
      </rPr>
      <t xml:space="preserve">Tiltak 2: </t>
    </r>
    <r>
      <rPr>
        <sz val="11"/>
        <rFont val="Calibri"/>
        <family val="2"/>
        <scheme val="minor"/>
      </rPr>
      <t>Sikre forekomster mot hogst</t>
    </r>
  </si>
  <si>
    <r>
      <rPr>
        <b/>
        <sz val="11"/>
        <color theme="1"/>
        <rFont val="Calibri"/>
        <family val="2"/>
        <scheme val="minor"/>
      </rPr>
      <t xml:space="preserve">Tiltak 3: </t>
    </r>
    <r>
      <rPr>
        <sz val="11"/>
        <color theme="1"/>
        <rFont val="Calibri"/>
        <family val="2"/>
        <scheme val="minor"/>
      </rPr>
      <t xml:space="preserve">Restaurere grøftet areal </t>
    </r>
  </si>
  <si>
    <t xml:space="preserve">Tiltakspakke 1 </t>
  </si>
  <si>
    <t xml:space="preserve">Tiltakspakke 2 </t>
  </si>
  <si>
    <t>Naturtype: Rik gransumpskog</t>
  </si>
  <si>
    <t xml:space="preserve">Beskriv hva som karakteriserer en god tilstand for naturtypen og kort hvilke prioriterte variabler for økologisk tilstand som vil være mest aktuelle </t>
  </si>
  <si>
    <t xml:space="preserve">Kolonne D  i Naturtyper rødlisteinformasjon, eks. C2b </t>
  </si>
  <si>
    <t>Angi hvor stor prosentandel av potensielle forekomster som er kartlagt. Se også presisering i manual. NB! Vurder om fjernmåling kan brukes til  å kartlegge naturtypen i kolonnen for fritekst.</t>
  </si>
  <si>
    <t>Se presisering i manual. NB! Utdyp naturtypen betydning for pollinatorer og karbonbinding i kolonne for fritekst.</t>
  </si>
  <si>
    <t>Hindre eller redusere nedbygging og hogst gjennom streng sikring vil sammen med restaurering av sikret areal med stor sikkerhet bidra til at rik gransumpskog går fra EN til VU ved rødlistevurdering i 2035.</t>
  </si>
  <si>
    <t>Jansson mfl. (2011) og Jansson (2018) har gjort en grundig gjennomgang av naturtypelokaliteter med rik sumpskog og avdekket at det reelle arealet av rik sumpskog var lavere enn uttrekket fra Naturbase ville tilsi og at den reelle utbredelsen var mindre, da flere lokaliteter i Nord- og Vestnorge heller var flomskoger eller høgstaudeskoger enn sumpskoger. Det er gjort forsøk med å bruke fjernmåling for å finne boreal sumpskog, men dette er hittil kun brukt i liten skala (Dirksen 2013). Det er potensial for å kombinere fjernanalyse for å finne mulige lokaliteter og så kombinere dette med feltundersøkelser for å fange opp de gransumpskogene som har størst naturmangfold.</t>
  </si>
  <si>
    <t xml:space="preserve">Bruk minigraver til å flytte tidligere oppkastede jordmasser fra kantene av grøftene ned i grøftene, alternativt motorsag til å kappe ned enkelttrær som plasseres slik at grøftene tettes. Engangs. </t>
  </si>
  <si>
    <t>Vedlegg 11 til NINA Rapport 2136: Kyrkjeeide et al. 2022. Oppfølging av «Trua natur». Oppdaterte kunnskapsgrunnlag og forslag til videreutvikling av metodikk. NINA Rapport 2136. Norsk institutt for naturforskning</t>
  </si>
  <si>
    <t>Økonomisk analyse</t>
  </si>
  <si>
    <t>Øyvind Nystad Handberg og Kristin Magnussen, Menon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</si>
</sst>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kr&quot;\ #,##0"/>
  </numFmts>
  <fonts count="15"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1"/>
      <name val="Calibri"/>
      <family val="2"/>
      <scheme val="minor"/>
    </font>
    <font>
      <b/>
      <sz val="9"/>
      <color indexed="81"/>
      <name val="Tahoma"/>
      <family val="2"/>
    </font>
    <font>
      <sz val="9"/>
      <color indexed="81"/>
      <name val="Tahoma"/>
      <family val="2"/>
    </font>
    <font>
      <sz val="11"/>
      <color rgb="FF9C0006"/>
      <name val="Calibri"/>
      <family val="2"/>
      <scheme val="minor"/>
    </font>
    <font>
      <sz val="8"/>
      <name val="Calibri"/>
      <family val="2"/>
      <scheme val="minor"/>
    </font>
    <font>
      <b/>
      <sz val="14"/>
      <color theme="1"/>
      <name val="Calibri"/>
      <family val="2"/>
      <scheme val="minor"/>
    </font>
    <font>
      <sz val="11"/>
      <color rgb="FFFF0000"/>
      <name val="Calibri"/>
      <family val="2"/>
      <scheme val="minor"/>
    </font>
    <font>
      <sz val="11"/>
      <color theme="1"/>
      <name val="Calibri"/>
      <family val="2"/>
      <scheme val="minor"/>
    </font>
    <font>
      <b/>
      <sz val="11"/>
      <color rgb="FF000000"/>
      <name val="Calibri"/>
      <family val="2"/>
      <scheme val="minor"/>
    </font>
    <font>
      <i/>
      <sz val="11"/>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FFC7CE"/>
      </patternFill>
    </fill>
    <fill>
      <patternFill patternType="solid">
        <fgColor rgb="FF92D050"/>
        <bgColor indexed="64"/>
      </patternFill>
    </fill>
    <fill>
      <patternFill patternType="solid">
        <fgColor theme="4" tint="0.59999389629810485"/>
        <bgColor indexed="64"/>
      </patternFill>
    </fill>
    <fill>
      <patternFill patternType="solid">
        <fgColor theme="0"/>
        <bgColor indexed="64"/>
      </patternFill>
    </fill>
    <fill>
      <patternFill patternType="solid">
        <fgColor rgb="FFD9D9D9"/>
        <bgColor indexed="64"/>
      </patternFill>
    </fill>
    <fill>
      <patternFill patternType="solid">
        <fgColor rgb="FFE2EFDA"/>
        <bgColor rgb="FF000000"/>
      </patternFill>
    </fill>
    <fill>
      <patternFill patternType="solid">
        <fgColor rgb="FF000000"/>
        <bgColor rgb="FF000000"/>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indexed="64"/>
      </right>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style="thin">
        <color theme="9" tint="0.39997558519241921"/>
      </top>
      <bottom style="thin">
        <color theme="9" tint="0.39997558519241921"/>
      </bottom>
      <diagonal/>
    </border>
  </borders>
  <cellStyleXfs count="3">
    <xf numFmtId="0" fontId="0" fillId="0" borderId="0"/>
    <xf numFmtId="0" fontId="8" fillId="4" borderId="0" applyNumberFormat="0" applyBorder="0" applyAlignment="0" applyProtection="0"/>
    <xf numFmtId="43" fontId="12" fillId="0" borderId="0" applyFont="0" applyFill="0" applyBorder="0" applyAlignment="0" applyProtection="0"/>
  </cellStyleXfs>
  <cellXfs count="160">
    <xf numFmtId="0" fontId="0" fillId="0" borderId="0" xfId="0"/>
    <xf numFmtId="0" fontId="1" fillId="0" borderId="0" xfId="0" applyFont="1"/>
    <xf numFmtId="0" fontId="4" fillId="0" borderId="0" xfId="0" applyFont="1"/>
    <xf numFmtId="0" fontId="3" fillId="0" borderId="0" xfId="0" applyFont="1"/>
    <xf numFmtId="0" fontId="0" fillId="2" borderId="0" xfId="0" applyFill="1"/>
    <xf numFmtId="0" fontId="1" fillId="3" borderId="0" xfId="0" applyFont="1" applyFill="1"/>
    <xf numFmtId="0" fontId="0" fillId="3" borderId="0" xfId="0" applyFill="1"/>
    <xf numFmtId="0" fontId="1" fillId="0" borderId="0" xfId="0" applyFont="1" applyAlignment="1">
      <alignment horizontal="left" vertical="top"/>
    </xf>
    <xf numFmtId="0" fontId="1" fillId="3" borderId="0" xfId="0" applyFont="1" applyFill="1" applyAlignment="1">
      <alignment wrapText="1"/>
    </xf>
    <xf numFmtId="0" fontId="1" fillId="0" borderId="1" xfId="0" applyFont="1" applyBorder="1" applyProtection="1">
      <protection hidden="1"/>
    </xf>
    <xf numFmtId="0" fontId="0" fillId="0" borderId="2"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0" fillId="0" borderId="4" xfId="0" applyBorder="1" applyProtection="1">
      <protection hidden="1"/>
    </xf>
    <xf numFmtId="0" fontId="0" fillId="0" borderId="0" xfId="0" applyProtection="1">
      <protection hidden="1"/>
    </xf>
    <xf numFmtId="0" fontId="0" fillId="0" borderId="6" xfId="0" applyBorder="1" applyProtection="1">
      <protection hidden="1"/>
    </xf>
    <xf numFmtId="0" fontId="0" fillId="0" borderId="7" xfId="0" applyBorder="1" applyProtection="1">
      <protection hidden="1"/>
    </xf>
    <xf numFmtId="0" fontId="10" fillId="0" borderId="0" xfId="0" applyFont="1"/>
    <xf numFmtId="0" fontId="8" fillId="4" borderId="0" xfId="1"/>
    <xf numFmtId="0" fontId="0" fillId="5" borderId="0" xfId="0" applyFill="1"/>
    <xf numFmtId="0" fontId="1" fillId="6" borderId="0" xfId="0" applyFont="1" applyFill="1"/>
    <xf numFmtId="0" fontId="0" fillId="6" borderId="0" xfId="0" applyFill="1"/>
    <xf numFmtId="0" fontId="0" fillId="3" borderId="0" xfId="0" applyFont="1" applyFill="1"/>
    <xf numFmtId="0" fontId="0" fillId="0" borderId="0" xfId="0" applyAlignment="1" applyProtection="1">
      <alignment wrapText="1"/>
      <protection locked="0"/>
    </xf>
    <xf numFmtId="0" fontId="1" fillId="0" borderId="0" xfId="0" applyFont="1" applyAlignment="1" applyProtection="1">
      <alignment wrapText="1"/>
      <protection locked="0"/>
    </xf>
    <xf numFmtId="0" fontId="1" fillId="3" borderId="0" xfId="0" applyFont="1" applyFill="1" applyAlignment="1" applyProtection="1">
      <alignment wrapText="1"/>
      <protection locked="0"/>
    </xf>
    <xf numFmtId="0" fontId="3" fillId="2" borderId="0" xfId="0" applyFont="1" applyFill="1" applyAlignment="1" applyProtection="1">
      <alignment wrapText="1"/>
      <protection locked="0"/>
    </xf>
    <xf numFmtId="49" fontId="0" fillId="3" borderId="0" xfId="0" applyNumberFormat="1" applyFill="1" applyAlignment="1" applyProtection="1">
      <alignment wrapText="1"/>
      <protection locked="0"/>
    </xf>
    <xf numFmtId="49" fontId="5" fillId="2" borderId="0" xfId="0" applyNumberFormat="1" applyFont="1" applyFill="1" applyAlignment="1" applyProtection="1">
      <alignment wrapText="1"/>
      <protection locked="0"/>
    </xf>
    <xf numFmtId="49" fontId="0" fillId="0" borderId="0" xfId="0" applyNumberFormat="1" applyAlignment="1" applyProtection="1">
      <alignment wrapText="1"/>
      <protection locked="0"/>
    </xf>
    <xf numFmtId="0" fontId="5" fillId="0" borderId="0" xfId="0" applyFont="1" applyAlignment="1" applyProtection="1">
      <alignment wrapText="1"/>
      <protection locked="0"/>
    </xf>
    <xf numFmtId="49" fontId="0" fillId="2" borderId="0" xfId="0" applyNumberFormat="1" applyFill="1" applyAlignment="1" applyProtection="1">
      <alignment wrapText="1"/>
      <protection locked="0"/>
    </xf>
    <xf numFmtId="0" fontId="5" fillId="7" borderId="0" xfId="0" applyFont="1" applyFill="1" applyAlignment="1" applyProtection="1">
      <alignment vertical="center" wrapText="1"/>
      <protection locked="0"/>
    </xf>
    <xf numFmtId="49" fontId="2" fillId="3" borderId="0" xfId="0" applyNumberFormat="1" applyFont="1" applyFill="1" applyAlignment="1" applyProtection="1">
      <alignment vertical="center" wrapText="1"/>
      <protection locked="0"/>
    </xf>
    <xf numFmtId="49" fontId="2" fillId="2" borderId="0" xfId="0" applyNumberFormat="1" applyFont="1" applyFill="1" applyAlignment="1" applyProtection="1">
      <alignment vertical="center" wrapText="1"/>
      <protection locked="0"/>
    </xf>
    <xf numFmtId="0" fontId="5" fillId="0" borderId="0" xfId="0" applyFont="1" applyAlignment="1" applyProtection="1">
      <alignment vertical="center" wrapText="1"/>
      <protection locked="0"/>
    </xf>
    <xf numFmtId="0" fontId="0" fillId="3" borderId="0" xfId="0" applyFont="1" applyFill="1" applyAlignment="1" applyProtection="1">
      <alignment wrapText="1"/>
      <protection locked="0"/>
    </xf>
    <xf numFmtId="0" fontId="0" fillId="3" borderId="0" xfId="0" applyFill="1" applyAlignment="1" applyProtection="1">
      <alignment wrapText="1"/>
      <protection locked="0"/>
    </xf>
    <xf numFmtId="0" fontId="5" fillId="3" borderId="0" xfId="0" applyFont="1" applyFill="1" applyAlignment="1">
      <alignment horizontal="left"/>
    </xf>
    <xf numFmtId="0" fontId="0" fillId="0" borderId="0" xfId="0" applyAlignment="1">
      <alignment wrapText="1"/>
    </xf>
    <xf numFmtId="0" fontId="1" fillId="0" borderId="0" xfId="0" applyFont="1" applyAlignment="1">
      <alignment wrapText="1"/>
    </xf>
    <xf numFmtId="0" fontId="0" fillId="3" borderId="0" xfId="0" applyFill="1" applyAlignment="1">
      <alignment wrapText="1"/>
    </xf>
    <xf numFmtId="0" fontId="4" fillId="0" borderId="0" xfId="0" applyFont="1" applyAlignment="1">
      <alignment wrapText="1"/>
    </xf>
    <xf numFmtId="0" fontId="3" fillId="0" borderId="0" xfId="0" applyFont="1" applyAlignment="1">
      <alignment wrapText="1"/>
    </xf>
    <xf numFmtId="0" fontId="0" fillId="0" borderId="3" xfId="0" applyBorder="1" applyAlignment="1" applyProtection="1">
      <alignment wrapText="1"/>
      <protection hidden="1"/>
    </xf>
    <xf numFmtId="0" fontId="1" fillId="0" borderId="5" xfId="0" applyFont="1" applyBorder="1" applyAlignment="1" applyProtection="1">
      <alignment wrapText="1"/>
      <protection hidden="1"/>
    </xf>
    <xf numFmtId="0" fontId="0" fillId="0" borderId="5" xfId="0" applyBorder="1" applyAlignment="1" applyProtection="1">
      <alignment wrapText="1"/>
      <protection hidden="1"/>
    </xf>
    <xf numFmtId="0" fontId="0" fillId="0" borderId="8" xfId="0" applyBorder="1" applyAlignment="1" applyProtection="1">
      <alignment wrapText="1"/>
      <protection hidden="1"/>
    </xf>
    <xf numFmtId="0" fontId="0" fillId="3" borderId="0" xfId="0" applyFont="1" applyFill="1" applyAlignment="1">
      <alignment wrapText="1"/>
    </xf>
    <xf numFmtId="0" fontId="0" fillId="3" borderId="0" xfId="0" applyFont="1" applyFill="1" applyAlignment="1" applyProtection="1">
      <alignment vertical="top" wrapText="1"/>
      <protection hidden="1"/>
    </xf>
    <xf numFmtId="0" fontId="0" fillId="7" borderId="0" xfId="0" applyFill="1" applyAlignment="1" applyProtection="1">
      <alignment wrapText="1"/>
      <protection locked="0"/>
    </xf>
    <xf numFmtId="0" fontId="1" fillId="7" borderId="0" xfId="0" applyFont="1" applyFill="1"/>
    <xf numFmtId="0" fontId="0" fillId="7" borderId="0" xfId="0" applyFill="1"/>
    <xf numFmtId="0" fontId="0" fillId="7" borderId="0" xfId="0" applyFill="1" applyAlignment="1">
      <alignment wrapText="1"/>
    </xf>
    <xf numFmtId="0" fontId="11" fillId="0" borderId="0" xfId="0" applyFont="1"/>
    <xf numFmtId="0" fontId="5" fillId="0" borderId="14" xfId="0" applyFont="1" applyBorder="1"/>
    <xf numFmtId="0" fontId="5" fillId="0" borderId="0" xfId="0" applyFont="1"/>
    <xf numFmtId="49" fontId="0" fillId="7" borderId="0" xfId="0" applyNumberFormat="1" applyFill="1" applyAlignment="1" applyProtection="1">
      <alignment wrapText="1"/>
      <protection locked="0"/>
    </xf>
    <xf numFmtId="0" fontId="0" fillId="0" borderId="0" xfId="0" applyFont="1"/>
    <xf numFmtId="164" fontId="5" fillId="3" borderId="0" xfId="2" applyNumberFormat="1" applyFont="1" applyFill="1" applyAlignment="1">
      <alignment horizontal="left" vertical="top" wrapText="1"/>
    </xf>
    <xf numFmtId="164" fontId="0" fillId="3" borderId="0" xfId="0" applyNumberFormat="1" applyFill="1"/>
    <xf numFmtId="0" fontId="2" fillId="8" borderId="9" xfId="0" applyFont="1" applyFill="1" applyBorder="1" applyAlignment="1">
      <alignment vertical="center"/>
    </xf>
    <xf numFmtId="0" fontId="13" fillId="8" borderId="0" xfId="0" applyFont="1" applyFill="1" applyAlignment="1">
      <alignment horizontal="center" vertical="center" wrapText="1"/>
    </xf>
    <xf numFmtId="0" fontId="13" fillId="8" borderId="7" xfId="0" applyFont="1" applyFill="1" applyBorder="1" applyAlignment="1">
      <alignment horizontal="center" vertical="center" wrapText="1"/>
    </xf>
    <xf numFmtId="0" fontId="5" fillId="0" borderId="13" xfId="0" applyFont="1" applyBorder="1"/>
    <xf numFmtId="0" fontId="2" fillId="0" borderId="0" xfId="0" applyFont="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0" xfId="0" applyFont="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5" fillId="0" borderId="20" xfId="0" applyFont="1" applyBorder="1"/>
    <xf numFmtId="0" fontId="5" fillId="0" borderId="15" xfId="0" applyFont="1" applyBorder="1"/>
    <xf numFmtId="0" fontId="13" fillId="0" borderId="9" xfId="0" applyFont="1" applyBorder="1" applyAlignment="1">
      <alignment vertical="center"/>
    </xf>
    <xf numFmtId="0" fontId="13" fillId="0" borderId="11" xfId="0" applyFont="1" applyBorder="1" applyAlignment="1">
      <alignment horizontal="right" vertical="center"/>
    </xf>
    <xf numFmtId="0" fontId="13" fillId="0" borderId="10" xfId="0" applyFont="1" applyBorder="1" applyAlignment="1">
      <alignment horizontal="right" vertical="center"/>
    </xf>
    <xf numFmtId="0" fontId="13" fillId="0" borderId="12" xfId="0" applyFont="1" applyBorder="1" applyAlignment="1">
      <alignment horizontal="right" vertical="center"/>
    </xf>
    <xf numFmtId="0" fontId="13" fillId="0" borderId="0" xfId="0" applyFont="1" applyAlignment="1">
      <alignment vertical="center"/>
    </xf>
    <xf numFmtId="0" fontId="13" fillId="0" borderId="0" xfId="0" applyFont="1" applyAlignment="1">
      <alignment horizontal="right" vertical="center"/>
    </xf>
    <xf numFmtId="1" fontId="0" fillId="0" borderId="0" xfId="0" applyNumberFormat="1"/>
    <xf numFmtId="1" fontId="2" fillId="0" borderId="0" xfId="0" applyNumberFormat="1" applyFont="1" applyAlignment="1">
      <alignment horizontal="right" vertical="center"/>
    </xf>
    <xf numFmtId="1" fontId="2" fillId="0" borderId="1" xfId="0" applyNumberFormat="1" applyFont="1" applyBorder="1" applyAlignment="1">
      <alignment horizontal="right" vertical="center"/>
    </xf>
    <xf numFmtId="1" fontId="2" fillId="0" borderId="3" xfId="0" applyNumberFormat="1" applyFont="1" applyBorder="1" applyAlignment="1">
      <alignment horizontal="right" vertical="center"/>
    </xf>
    <xf numFmtId="1" fontId="2" fillId="0" borderId="5" xfId="0" applyNumberFormat="1" applyFont="1" applyBorder="1" applyAlignment="1">
      <alignment horizontal="right" vertical="center"/>
    </xf>
    <xf numFmtId="1" fontId="2" fillId="0" borderId="0" xfId="0" applyNumberFormat="1" applyFont="1" applyAlignment="1">
      <alignment vertical="center"/>
    </xf>
    <xf numFmtId="1" fontId="2" fillId="0" borderId="4" xfId="0" applyNumberFormat="1" applyFont="1" applyBorder="1" applyAlignment="1">
      <alignment vertical="center"/>
    </xf>
    <xf numFmtId="1" fontId="2" fillId="0" borderId="5" xfId="0" applyNumberFormat="1" applyFont="1" applyBorder="1" applyAlignment="1">
      <alignment vertical="center"/>
    </xf>
    <xf numFmtId="1" fontId="0" fillId="0" borderId="5" xfId="0" applyNumberFormat="1" applyBorder="1"/>
    <xf numFmtId="1" fontId="2" fillId="0" borderId="4" xfId="0" applyNumberFormat="1" applyFont="1" applyBorder="1" applyAlignment="1">
      <alignment horizontal="right" vertical="center"/>
    </xf>
    <xf numFmtId="1" fontId="2" fillId="0" borderId="6" xfId="0" applyNumberFormat="1" applyFont="1" applyBorder="1" applyAlignment="1">
      <alignment vertical="center"/>
    </xf>
    <xf numFmtId="1" fontId="2" fillId="0" borderId="8" xfId="0" applyNumberFormat="1" applyFont="1" applyBorder="1" applyAlignment="1">
      <alignment vertical="center"/>
    </xf>
    <xf numFmtId="1" fontId="13" fillId="0" borderId="11" xfId="0" applyNumberFormat="1" applyFont="1" applyBorder="1" applyAlignment="1">
      <alignment horizontal="right" vertical="center"/>
    </xf>
    <xf numFmtId="1" fontId="13" fillId="0" borderId="10" xfId="0" applyNumberFormat="1" applyFont="1" applyBorder="1" applyAlignment="1">
      <alignment horizontal="right" vertical="center"/>
    </xf>
    <xf numFmtId="1" fontId="13" fillId="0" borderId="12" xfId="0" applyNumberFormat="1" applyFont="1" applyBorder="1" applyAlignment="1">
      <alignment horizontal="right" vertical="center"/>
    </xf>
    <xf numFmtId="0" fontId="0" fillId="0" borderId="0" xfId="0" applyAlignment="1">
      <alignment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0" fillId="0" borderId="10" xfId="0" applyBorder="1"/>
    <xf numFmtId="0" fontId="0" fillId="0" borderId="11" xfId="0" applyBorder="1"/>
    <xf numFmtId="0" fontId="2" fillId="0" borderId="12" xfId="0" applyFont="1" applyBorder="1" applyAlignment="1">
      <alignment horizontal="center" vertical="center" wrapText="1"/>
    </xf>
    <xf numFmtId="0" fontId="0" fillId="0" borderId="4" xfId="0" applyBorder="1"/>
    <xf numFmtId="0" fontId="2" fillId="0" borderId="5" xfId="0" applyFont="1" applyBorder="1" applyAlignment="1">
      <alignment horizontal="center" vertical="center" wrapText="1"/>
    </xf>
    <xf numFmtId="0" fontId="2" fillId="0" borderId="1" xfId="0" applyFont="1" applyBorder="1" applyAlignment="1">
      <alignment horizontal="left" vertical="center" wrapText="1"/>
    </xf>
    <xf numFmtId="0" fontId="0" fillId="0" borderId="2" xfId="0" applyBorder="1"/>
    <xf numFmtId="0" fontId="2" fillId="0" borderId="3" xfId="0" applyFont="1" applyBorder="1" applyAlignment="1">
      <alignment horizontal="center" vertical="center" wrapText="1"/>
    </xf>
    <xf numFmtId="0" fontId="2" fillId="0" borderId="4" xfId="0" applyFont="1" applyBorder="1" applyAlignment="1">
      <alignment horizontal="right" vertical="center" wrapText="1"/>
    </xf>
    <xf numFmtId="0" fontId="2" fillId="0" borderId="4" xfId="0" applyFont="1" applyBorder="1" applyAlignment="1">
      <alignment vertical="center" wrapText="1"/>
    </xf>
    <xf numFmtId="0" fontId="0" fillId="0" borderId="4" xfId="0" applyBorder="1" applyAlignment="1">
      <alignment vertical="center"/>
    </xf>
    <xf numFmtId="0" fontId="0" fillId="0" borderId="6" xfId="0" applyBorder="1"/>
    <xf numFmtId="0" fontId="0" fillId="0" borderId="7" xfId="0" applyBorder="1"/>
    <xf numFmtId="0" fontId="2" fillId="0" borderId="8" xfId="0" applyFont="1" applyBorder="1" applyAlignment="1">
      <alignment horizontal="center" vertical="center" wrapText="1"/>
    </xf>
    <xf numFmtId="0" fontId="2" fillId="0" borderId="1" xfId="0" applyFont="1" applyBorder="1" applyAlignment="1">
      <alignment vertical="center" wrapText="1"/>
    </xf>
    <xf numFmtId="0" fontId="2" fillId="0" borderId="6" xfId="0" applyFont="1" applyBorder="1" applyAlignment="1">
      <alignment vertical="center" wrapText="1"/>
    </xf>
    <xf numFmtId="0" fontId="0" fillId="0" borderId="1" xfId="0" applyBorder="1"/>
    <xf numFmtId="0" fontId="13" fillId="0" borderId="0" xfId="0" applyFont="1" applyBorder="1" applyAlignment="1">
      <alignment vertical="center"/>
    </xf>
    <xf numFmtId="1" fontId="13" fillId="0" borderId="0" xfId="0" applyNumberFormat="1" applyFont="1" applyBorder="1" applyAlignment="1">
      <alignment horizontal="right" vertical="center"/>
    </xf>
    <xf numFmtId="0" fontId="1" fillId="6" borderId="0" xfId="0" applyFont="1" applyFill="1" applyAlignment="1">
      <alignment wrapText="1"/>
    </xf>
    <xf numFmtId="0" fontId="0" fillId="6" borderId="0" xfId="0" applyFill="1" applyAlignment="1">
      <alignment wrapText="1"/>
    </xf>
    <xf numFmtId="0" fontId="0" fillId="3" borderId="0" xfId="0" applyFont="1" applyFill="1" applyAlignment="1" applyProtection="1">
      <alignment wrapText="1"/>
      <protection hidden="1"/>
    </xf>
    <xf numFmtId="0" fontId="0" fillId="0" borderId="0" xfId="0" applyFill="1" applyAlignment="1" applyProtection="1">
      <alignment wrapText="1"/>
      <protection locked="0"/>
    </xf>
    <xf numFmtId="0" fontId="5" fillId="0" borderId="0" xfId="0" applyFont="1" applyFill="1" applyAlignment="1">
      <alignment horizontal="left"/>
    </xf>
    <xf numFmtId="0" fontId="0" fillId="0" borderId="0" xfId="0" applyFont="1" applyFill="1"/>
    <xf numFmtId="0" fontId="4" fillId="0" borderId="0" xfId="0" applyFont="1" applyFill="1" applyAlignment="1">
      <alignment wrapText="1"/>
    </xf>
    <xf numFmtId="0" fontId="0" fillId="0" borderId="0" xfId="0" applyFill="1" applyAlignment="1">
      <alignment wrapText="1"/>
    </xf>
    <xf numFmtId="164" fontId="12" fillId="3" borderId="0" xfId="2" applyNumberFormat="1" applyFont="1" applyFill="1" applyAlignment="1">
      <alignment horizontal="left" vertical="top" wrapText="1"/>
    </xf>
    <xf numFmtId="0" fontId="3" fillId="0" borderId="0" xfId="0" applyFont="1" applyAlignment="1" applyProtection="1">
      <alignment wrapText="1"/>
      <protection locked="0"/>
    </xf>
    <xf numFmtId="0" fontId="5" fillId="7" borderId="0" xfId="0" applyFont="1" applyFill="1" applyAlignment="1" applyProtection="1">
      <alignment wrapText="1"/>
      <protection locked="0"/>
    </xf>
    <xf numFmtId="0" fontId="5" fillId="0" borderId="0" xfId="0" applyFont="1" applyAlignment="1" applyProtection="1">
      <alignment horizontal="left" wrapText="1"/>
      <protection locked="0"/>
    </xf>
    <xf numFmtId="0" fontId="14" fillId="0" borderId="0" xfId="0" applyFont="1" applyAlignment="1" applyProtection="1">
      <alignment wrapText="1"/>
      <protection locked="0"/>
    </xf>
    <xf numFmtId="0" fontId="3" fillId="7" borderId="0" xfId="0" applyFont="1" applyFill="1" applyAlignment="1" applyProtection="1">
      <alignment wrapText="1"/>
      <protection locked="0"/>
    </xf>
    <xf numFmtId="0" fontId="5" fillId="3" borderId="0" xfId="0" applyFont="1" applyFill="1" applyAlignment="1" applyProtection="1">
      <alignment wrapText="1"/>
      <protection locked="0"/>
    </xf>
    <xf numFmtId="0" fontId="3" fillId="3" borderId="0" xfId="0" applyFont="1" applyFill="1" applyAlignment="1" applyProtection="1">
      <alignment wrapText="1"/>
      <protection locked="0"/>
    </xf>
    <xf numFmtId="0" fontId="14" fillId="0" borderId="0" xfId="0" applyFont="1" applyAlignment="1" applyProtection="1">
      <alignment vertical="center" wrapText="1"/>
      <protection locked="0"/>
    </xf>
    <xf numFmtId="1" fontId="0" fillId="0" borderId="0" xfId="0" applyNumberFormat="1" applyFill="1"/>
    <xf numFmtId="1" fontId="13" fillId="0" borderId="0" xfId="0" applyNumberFormat="1" applyFont="1" applyFill="1" applyBorder="1" applyAlignment="1">
      <alignment horizontal="right" vertical="center"/>
    </xf>
    <xf numFmtId="0" fontId="0" fillId="0" borderId="0" xfId="0" applyFill="1"/>
    <xf numFmtId="0" fontId="5" fillId="0" borderId="0" xfId="0" applyFont="1" applyAlignment="1">
      <alignment wrapText="1"/>
    </xf>
    <xf numFmtId="0" fontId="2" fillId="0" borderId="0" xfId="0" applyFont="1"/>
    <xf numFmtId="0" fontId="2" fillId="9" borderId="0" xfId="0" applyFont="1" applyFill="1"/>
    <xf numFmtId="0" fontId="13" fillId="10" borderId="0" xfId="0" applyFont="1" applyFill="1"/>
    <xf numFmtId="0" fontId="13" fillId="0" borderId="0" xfId="0" applyFont="1"/>
    <xf numFmtId="0" fontId="1" fillId="0" borderId="0" xfId="0" applyFont="1" applyAlignment="1">
      <alignment horizontal="center"/>
    </xf>
    <xf numFmtId="0" fontId="13" fillId="8" borderId="13" xfId="0" applyFont="1" applyFill="1" applyBorder="1" applyAlignment="1">
      <alignment vertical="center" wrapText="1"/>
    </xf>
    <xf numFmtId="0" fontId="13" fillId="8" borderId="15" xfId="0" applyFont="1" applyFill="1" applyBorder="1" applyAlignment="1">
      <alignment vertical="center" wrapText="1"/>
    </xf>
    <xf numFmtId="0" fontId="13" fillId="8" borderId="1"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8" borderId="19" xfId="0" applyFont="1" applyFill="1" applyBorder="1" applyAlignment="1">
      <alignment horizontal="center" vertical="center" wrapText="1"/>
    </xf>
    <xf numFmtId="0" fontId="13" fillId="8" borderId="10" xfId="0" applyFont="1" applyFill="1" applyBorder="1" applyAlignment="1">
      <alignment horizontal="center" vertical="center"/>
    </xf>
    <xf numFmtId="0" fontId="13" fillId="8" borderId="11" xfId="0" applyFont="1" applyFill="1" applyBorder="1" applyAlignment="1">
      <alignment horizontal="center" vertical="center"/>
    </xf>
    <xf numFmtId="0" fontId="13" fillId="8" borderId="16" xfId="0" applyFont="1" applyFill="1" applyBorder="1" applyAlignment="1">
      <alignment horizontal="center" vertical="center"/>
    </xf>
    <xf numFmtId="0" fontId="13" fillId="8" borderId="17" xfId="0" applyFont="1" applyFill="1" applyBorder="1" applyAlignment="1">
      <alignment horizontal="center" vertical="center"/>
    </xf>
    <xf numFmtId="0" fontId="13" fillId="8" borderId="3"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13" fillId="8" borderId="18" xfId="0" applyFont="1" applyFill="1" applyBorder="1" applyAlignment="1">
      <alignment horizontal="center" vertical="center" wrapText="1"/>
    </xf>
    <xf numFmtId="0" fontId="13" fillId="8" borderId="8" xfId="0" applyFont="1" applyFill="1" applyBorder="1" applyAlignment="1">
      <alignment horizontal="center" vertical="center" wrapText="1"/>
    </xf>
  </cellXfs>
  <cellStyles count="3">
    <cellStyle name="Bad" xfId="1" builtinId="27"/>
    <cellStyle name="Comma"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136989</xdr:colOff>
      <xdr:row>29</xdr:row>
      <xdr:rowOff>941796</xdr:rowOff>
    </xdr:from>
    <xdr:to>
      <xdr:col>7</xdr:col>
      <xdr:colOff>2140449</xdr:colOff>
      <xdr:row>33</xdr:row>
      <xdr:rowOff>195440</xdr:rowOff>
    </xdr:to>
    <xdr:pic>
      <xdr:nvPicPr>
        <xdr:cNvPr id="4" name="Picture 3">
          <a:extLst>
            <a:ext uri="{FF2B5EF4-FFF2-40B4-BE49-F238E27FC236}">
              <a16:creationId xmlns:a16="http://schemas.microsoft.com/office/drawing/2014/main" id="{B50CAB59-5C91-4C32-8877-927F2289347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38697" y="28690583"/>
          <a:ext cx="6857999" cy="4741757"/>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3"/>
  <sheetViews>
    <sheetView tabSelected="1" zoomScale="89" zoomScaleNormal="89" workbookViewId="0">
      <selection activeCell="D11" sqref="D11"/>
    </sheetView>
  </sheetViews>
  <sheetFormatPr defaultColWidth="77.88671875" defaultRowHeight="14.4" x14ac:dyDescent="0.3"/>
  <cols>
    <col min="1" max="1" width="47.5546875" style="56" customWidth="1"/>
    <col min="2" max="2" width="47.33203125" style="56" customWidth="1"/>
    <col min="3" max="3" width="57.5546875" customWidth="1"/>
    <col min="4" max="4" width="36.33203125" customWidth="1"/>
    <col min="5" max="5" width="36.6640625" customWidth="1"/>
    <col min="6" max="6" width="40.109375" customWidth="1"/>
    <col min="7" max="7" width="30.6640625" customWidth="1"/>
  </cols>
  <sheetData>
    <row r="1" spans="1:8" s="23" customFormat="1" x14ac:dyDescent="0.3">
      <c r="A1" s="30" t="s">
        <v>0</v>
      </c>
      <c r="B1" s="30"/>
    </row>
    <row r="2" spans="1:8" s="56" customFormat="1" x14ac:dyDescent="0.3">
      <c r="A2" s="56" t="s">
        <v>689</v>
      </c>
      <c r="C2" s="137"/>
      <c r="D2" s="137"/>
      <c r="E2" s="137"/>
    </row>
    <row r="3" spans="1:8" s="23" customFormat="1" x14ac:dyDescent="0.3">
      <c r="A3" s="30" t="s">
        <v>1</v>
      </c>
      <c r="B3" s="30" t="s">
        <v>681</v>
      </c>
    </row>
    <row r="4" spans="1:8" s="23" customFormat="1" x14ac:dyDescent="0.3">
      <c r="A4" s="30"/>
      <c r="B4" s="30"/>
    </row>
    <row r="5" spans="1:8" s="23" customFormat="1" x14ac:dyDescent="0.3">
      <c r="A5" s="126" t="s">
        <v>2</v>
      </c>
      <c r="B5" s="126" t="s">
        <v>3</v>
      </c>
      <c r="C5" s="24" t="s">
        <v>4</v>
      </c>
      <c r="D5" s="24" t="s">
        <v>5</v>
      </c>
      <c r="E5" s="24" t="s">
        <v>6</v>
      </c>
    </row>
    <row r="6" spans="1:8" s="23" customFormat="1" x14ac:dyDescent="0.3">
      <c r="A6" s="30" t="s">
        <v>7</v>
      </c>
      <c r="B6" s="30" t="s">
        <v>8</v>
      </c>
      <c r="C6" s="25" t="s">
        <v>240</v>
      </c>
      <c r="D6" s="26"/>
      <c r="E6" s="24"/>
    </row>
    <row r="7" spans="1:8" s="56" customFormat="1" x14ac:dyDescent="0.3">
      <c r="A7" s="138" t="s">
        <v>690</v>
      </c>
      <c r="B7" s="138" t="s">
        <v>8</v>
      </c>
      <c r="C7" s="139" t="s">
        <v>691</v>
      </c>
      <c r="D7" s="140"/>
      <c r="E7" s="138"/>
      <c r="F7" s="138"/>
      <c r="G7" s="141"/>
      <c r="H7" s="138"/>
    </row>
    <row r="8" spans="1:8" s="23" customFormat="1" x14ac:dyDescent="0.3">
      <c r="A8" s="30" t="s">
        <v>9</v>
      </c>
      <c r="B8" s="30" t="s">
        <v>10</v>
      </c>
      <c r="C8" s="27" t="s">
        <v>241</v>
      </c>
      <c r="D8" s="28"/>
      <c r="E8" s="29"/>
    </row>
    <row r="9" spans="1:8" s="23" customFormat="1" ht="28.8" x14ac:dyDescent="0.3">
      <c r="A9" s="30" t="s">
        <v>11</v>
      </c>
      <c r="B9" s="30" t="s">
        <v>12</v>
      </c>
      <c r="C9" s="27" t="s">
        <v>280</v>
      </c>
      <c r="D9" s="28"/>
      <c r="E9" s="29"/>
    </row>
    <row r="10" spans="1:8" s="23" customFormat="1" ht="57.6" x14ac:dyDescent="0.3">
      <c r="A10" s="30" t="s">
        <v>13</v>
      </c>
      <c r="B10" s="30" t="s">
        <v>14</v>
      </c>
      <c r="C10" s="27" t="s">
        <v>284</v>
      </c>
      <c r="D10" s="28"/>
      <c r="E10" s="29"/>
    </row>
    <row r="11" spans="1:8" s="23" customFormat="1" ht="129.6" x14ac:dyDescent="0.3">
      <c r="A11" s="30" t="s">
        <v>15</v>
      </c>
      <c r="B11" s="30" t="s">
        <v>16</v>
      </c>
      <c r="C11" s="27" t="s">
        <v>281</v>
      </c>
      <c r="D11" s="27"/>
      <c r="E11" s="27" t="s">
        <v>285</v>
      </c>
    </row>
    <row r="12" spans="1:8" s="50" customFormat="1" ht="115.2" customHeight="1" x14ac:dyDescent="0.3">
      <c r="A12" s="127" t="s">
        <v>17</v>
      </c>
      <c r="B12" s="127" t="s">
        <v>682</v>
      </c>
      <c r="C12" s="27" t="s">
        <v>289</v>
      </c>
      <c r="D12" s="27" t="s">
        <v>291</v>
      </c>
      <c r="E12" s="37" t="s">
        <v>290</v>
      </c>
      <c r="F12" s="53"/>
    </row>
    <row r="13" spans="1:8" s="23" customFormat="1" ht="100.8" x14ac:dyDescent="0.3">
      <c r="A13" s="30" t="s">
        <v>18</v>
      </c>
      <c r="B13" s="30" t="s">
        <v>218</v>
      </c>
      <c r="C13" s="27" t="s">
        <v>283</v>
      </c>
      <c r="D13" s="27"/>
      <c r="E13" s="27" t="s">
        <v>282</v>
      </c>
    </row>
    <row r="14" spans="1:8" s="23" customFormat="1" ht="130.94999999999999" customHeight="1" x14ac:dyDescent="0.3">
      <c r="A14" s="30" t="s">
        <v>19</v>
      </c>
      <c r="B14" s="30" t="s">
        <v>20</v>
      </c>
      <c r="C14" s="27" t="s">
        <v>293</v>
      </c>
      <c r="D14" s="27" t="s">
        <v>319</v>
      </c>
      <c r="E14" s="27" t="s">
        <v>292</v>
      </c>
    </row>
    <row r="15" spans="1:8" s="23" customFormat="1" ht="90.6" customHeight="1" x14ac:dyDescent="0.3">
      <c r="A15" s="30" t="s">
        <v>21</v>
      </c>
      <c r="B15" s="30" t="s">
        <v>219</v>
      </c>
      <c r="C15" s="27" t="s">
        <v>294</v>
      </c>
      <c r="D15" s="27" t="s">
        <v>295</v>
      </c>
      <c r="E15" s="27" t="s">
        <v>296</v>
      </c>
    </row>
    <row r="16" spans="1:8" s="23" customFormat="1" ht="86.4" x14ac:dyDescent="0.3">
      <c r="A16" s="30" t="s">
        <v>22</v>
      </c>
      <c r="B16" s="30"/>
      <c r="C16" s="27" t="s">
        <v>320</v>
      </c>
      <c r="D16" s="27"/>
      <c r="E16" s="27"/>
    </row>
    <row r="17" spans="1:5" s="23" customFormat="1" x14ac:dyDescent="0.3">
      <c r="A17" s="30" t="s">
        <v>23</v>
      </c>
      <c r="B17" s="128">
        <v>2018</v>
      </c>
      <c r="C17" s="27" t="s">
        <v>242</v>
      </c>
      <c r="D17" s="31"/>
      <c r="E17" s="27"/>
    </row>
    <row r="18" spans="1:5" s="23" customFormat="1" x14ac:dyDescent="0.3">
      <c r="A18" s="30" t="s">
        <v>24</v>
      </c>
      <c r="B18" s="30" t="s">
        <v>25</v>
      </c>
      <c r="C18" s="27" t="s">
        <v>243</v>
      </c>
      <c r="D18" s="31"/>
      <c r="E18" s="27"/>
    </row>
    <row r="19" spans="1:5" s="23" customFormat="1" x14ac:dyDescent="0.3">
      <c r="A19" s="30" t="s">
        <v>26</v>
      </c>
      <c r="B19" s="30" t="s">
        <v>27</v>
      </c>
      <c r="C19" s="27" t="s">
        <v>286</v>
      </c>
      <c r="D19" s="31"/>
      <c r="E19" s="27"/>
    </row>
    <row r="20" spans="1:5" s="23" customFormat="1" ht="57.6" x14ac:dyDescent="0.3">
      <c r="A20" s="35" t="s">
        <v>28</v>
      </c>
      <c r="B20" s="32" t="s">
        <v>683</v>
      </c>
      <c r="C20" s="33" t="s">
        <v>287</v>
      </c>
      <c r="D20" s="34"/>
      <c r="E20" s="27" t="s">
        <v>321</v>
      </c>
    </row>
    <row r="21" spans="1:5" s="23" customFormat="1" ht="172.8" x14ac:dyDescent="0.3">
      <c r="A21" s="35" t="s">
        <v>29</v>
      </c>
      <c r="B21" s="35" t="s">
        <v>30</v>
      </c>
      <c r="C21" s="33"/>
      <c r="D21" s="33" t="s">
        <v>327</v>
      </c>
      <c r="E21" s="27" t="s">
        <v>325</v>
      </c>
    </row>
    <row r="22" spans="1:5" s="23" customFormat="1" ht="273.60000000000002" x14ac:dyDescent="0.3">
      <c r="A22" s="35" t="s">
        <v>31</v>
      </c>
      <c r="B22" s="35" t="s">
        <v>30</v>
      </c>
      <c r="C22" s="33"/>
      <c r="D22" s="33" t="s">
        <v>328</v>
      </c>
      <c r="E22" s="27" t="s">
        <v>324</v>
      </c>
    </row>
    <row r="23" spans="1:5" s="23" customFormat="1" ht="43.2" x14ac:dyDescent="0.3">
      <c r="A23" s="32" t="s">
        <v>318</v>
      </c>
      <c r="B23" s="35" t="s">
        <v>32</v>
      </c>
      <c r="C23" s="33" t="s">
        <v>334</v>
      </c>
      <c r="D23" s="33" t="s">
        <v>330</v>
      </c>
      <c r="E23" s="27" t="s">
        <v>337</v>
      </c>
    </row>
    <row r="24" spans="1:5" s="23" customFormat="1" ht="51" customHeight="1" x14ac:dyDescent="0.3">
      <c r="A24" s="127" t="s">
        <v>332</v>
      </c>
      <c r="B24" s="30" t="s">
        <v>32</v>
      </c>
      <c r="C24" s="37" t="s">
        <v>335</v>
      </c>
      <c r="D24" s="37" t="s">
        <v>333</v>
      </c>
      <c r="E24" s="37" t="s">
        <v>338</v>
      </c>
    </row>
    <row r="25" spans="1:5" s="23" customFormat="1" ht="201.6" x14ac:dyDescent="0.3">
      <c r="A25" s="32" t="s">
        <v>33</v>
      </c>
      <c r="B25" s="35" t="s">
        <v>34</v>
      </c>
      <c r="C25" s="33" t="s">
        <v>336</v>
      </c>
      <c r="D25" s="33" t="s">
        <v>331</v>
      </c>
      <c r="E25" s="27" t="s">
        <v>339</v>
      </c>
    </row>
    <row r="26" spans="1:5" s="23" customFormat="1" x14ac:dyDescent="0.3">
      <c r="A26" s="32" t="s">
        <v>35</v>
      </c>
      <c r="B26" s="35" t="s">
        <v>36</v>
      </c>
      <c r="C26" s="33" t="s">
        <v>329</v>
      </c>
      <c r="D26" s="33"/>
      <c r="E26" s="27"/>
    </row>
    <row r="27" spans="1:5" s="23" customFormat="1" ht="259.2" x14ac:dyDescent="0.3">
      <c r="A27" s="32" t="s">
        <v>37</v>
      </c>
      <c r="B27" s="35" t="s">
        <v>684</v>
      </c>
      <c r="C27" s="33" t="s">
        <v>345</v>
      </c>
      <c r="D27" s="33" t="s">
        <v>395</v>
      </c>
      <c r="E27" s="27" t="s">
        <v>687</v>
      </c>
    </row>
    <row r="28" spans="1:5" s="23" customFormat="1" ht="201.6" x14ac:dyDescent="0.3">
      <c r="A28" s="32" t="s">
        <v>38</v>
      </c>
      <c r="B28" s="35" t="s">
        <v>39</v>
      </c>
      <c r="C28" s="33" t="s">
        <v>661</v>
      </c>
      <c r="D28" s="33" t="s">
        <v>437</v>
      </c>
      <c r="E28" s="27" t="s">
        <v>667</v>
      </c>
    </row>
    <row r="29" spans="1:5" s="23" customFormat="1" ht="43.2" x14ac:dyDescent="0.3">
      <c r="A29" s="32" t="s">
        <v>40</v>
      </c>
      <c r="B29" s="32" t="s">
        <v>685</v>
      </c>
      <c r="C29" s="37" t="s">
        <v>342</v>
      </c>
      <c r="D29" s="37" t="s">
        <v>245</v>
      </c>
      <c r="E29" s="37" t="s">
        <v>424</v>
      </c>
    </row>
    <row r="30" spans="1:5" s="23" customFormat="1" ht="144" x14ac:dyDescent="0.3">
      <c r="A30" s="32"/>
      <c r="B30" s="32"/>
      <c r="C30" s="33" t="s">
        <v>246</v>
      </c>
      <c r="D30" s="33" t="s">
        <v>247</v>
      </c>
      <c r="E30" s="27" t="s">
        <v>425</v>
      </c>
    </row>
    <row r="31" spans="1:5" s="23" customFormat="1" ht="43.2" x14ac:dyDescent="0.3">
      <c r="A31" s="32"/>
      <c r="B31" s="32"/>
      <c r="C31" s="33" t="s">
        <v>343</v>
      </c>
      <c r="D31" s="33" t="s">
        <v>247</v>
      </c>
      <c r="E31" s="27" t="s">
        <v>248</v>
      </c>
    </row>
    <row r="32" spans="1:5" s="23" customFormat="1" ht="57.6" x14ac:dyDescent="0.3">
      <c r="A32" s="32"/>
      <c r="B32" s="32"/>
      <c r="C32" s="33" t="s">
        <v>344</v>
      </c>
      <c r="D32" s="33" t="s">
        <v>245</v>
      </c>
      <c r="E32" s="27" t="s">
        <v>426</v>
      </c>
    </row>
    <row r="33" spans="1:8" s="23" customFormat="1" ht="187.2" x14ac:dyDescent="0.3">
      <c r="A33" s="32"/>
      <c r="B33" s="32"/>
      <c r="C33" s="33" t="s">
        <v>269</v>
      </c>
      <c r="D33" s="33" t="s">
        <v>247</v>
      </c>
      <c r="E33" s="27" t="s">
        <v>427</v>
      </c>
    </row>
    <row r="34" spans="1:8" s="23" customFormat="1" ht="28.8" x14ac:dyDescent="0.3">
      <c r="A34" s="32"/>
      <c r="B34" s="32"/>
      <c r="C34" s="33" t="s">
        <v>249</v>
      </c>
      <c r="D34" s="33" t="s">
        <v>247</v>
      </c>
      <c r="E34" s="27" t="s">
        <v>250</v>
      </c>
    </row>
    <row r="35" spans="1:8" s="23" customFormat="1" ht="28.8" x14ac:dyDescent="0.3">
      <c r="A35" s="32"/>
      <c r="B35" s="32"/>
      <c r="C35" s="33" t="s">
        <v>251</v>
      </c>
      <c r="D35" s="33" t="s">
        <v>247</v>
      </c>
      <c r="E35" s="27" t="s">
        <v>250</v>
      </c>
    </row>
    <row r="36" spans="1:8" s="23" customFormat="1" ht="144" x14ac:dyDescent="0.3">
      <c r="A36" s="32"/>
      <c r="B36" s="32"/>
      <c r="C36" s="33" t="s">
        <v>252</v>
      </c>
      <c r="D36" s="33" t="s">
        <v>247</v>
      </c>
      <c r="E36" s="27" t="s">
        <v>341</v>
      </c>
    </row>
    <row r="37" spans="1:8" s="23" customFormat="1" ht="144" x14ac:dyDescent="0.3">
      <c r="A37" s="32"/>
      <c r="B37" s="32"/>
      <c r="C37" s="33" t="s">
        <v>253</v>
      </c>
      <c r="D37" s="33" t="s">
        <v>247</v>
      </c>
      <c r="E37" s="27" t="s">
        <v>341</v>
      </c>
    </row>
    <row r="38" spans="1:8" s="50" customFormat="1" ht="172.8" x14ac:dyDescent="0.3">
      <c r="A38" s="32" t="s">
        <v>41</v>
      </c>
      <c r="B38" s="32" t="s">
        <v>42</v>
      </c>
      <c r="C38" s="37"/>
      <c r="D38" s="37"/>
      <c r="E38" s="37" t="s">
        <v>428</v>
      </c>
    </row>
    <row r="39" spans="1:8" s="23" customFormat="1" ht="72" x14ac:dyDescent="0.3">
      <c r="A39" s="32" t="s">
        <v>43</v>
      </c>
      <c r="B39" s="32" t="s">
        <v>430</v>
      </c>
      <c r="C39" s="33" t="s">
        <v>429</v>
      </c>
      <c r="D39" s="33" t="s">
        <v>432</v>
      </c>
      <c r="E39" s="33" t="s">
        <v>431</v>
      </c>
      <c r="F39" s="57"/>
    </row>
    <row r="40" spans="1:8" s="23" customFormat="1" x14ac:dyDescent="0.3">
      <c r="A40" s="127"/>
      <c r="B40" s="127"/>
      <c r="C40" s="29"/>
      <c r="D40" s="29"/>
      <c r="E40" s="29"/>
    </row>
    <row r="41" spans="1:8" s="23" customFormat="1" x14ac:dyDescent="0.3">
      <c r="A41" s="30"/>
      <c r="B41" s="35"/>
    </row>
    <row r="42" spans="1:8" s="23" customFormat="1" ht="144" x14ac:dyDescent="0.3">
      <c r="A42" s="30"/>
      <c r="B42" s="129" t="s">
        <v>44</v>
      </c>
      <c r="C42" s="24" t="s">
        <v>46</v>
      </c>
      <c r="D42" s="24" t="s">
        <v>47</v>
      </c>
      <c r="E42" s="24" t="s">
        <v>48</v>
      </c>
    </row>
    <row r="43" spans="1:8" s="23" customFormat="1" x14ac:dyDescent="0.3">
      <c r="A43" s="30"/>
      <c r="B43" s="126" t="s">
        <v>45</v>
      </c>
      <c r="C43"/>
      <c r="D43"/>
      <c r="E43"/>
      <c r="F43" s="24" t="s">
        <v>49</v>
      </c>
      <c r="G43" s="24" t="s">
        <v>50</v>
      </c>
      <c r="H43" s="24" t="s">
        <v>51</v>
      </c>
    </row>
    <row r="44" spans="1:8" s="23" customFormat="1" ht="57.6" x14ac:dyDescent="0.3">
      <c r="A44" s="130" t="s">
        <v>52</v>
      </c>
      <c r="B44" s="131" t="s">
        <v>268</v>
      </c>
      <c r="C44" s="36" t="s">
        <v>400</v>
      </c>
      <c r="D44" s="37" t="s">
        <v>207</v>
      </c>
      <c r="E44" s="36" t="s">
        <v>349</v>
      </c>
      <c r="F44" s="36" t="s">
        <v>350</v>
      </c>
      <c r="G44" s="41"/>
      <c r="H44" s="41"/>
    </row>
    <row r="45" spans="1:8" s="23" customFormat="1" ht="57.6" x14ac:dyDescent="0.3">
      <c r="A45" s="130" t="s">
        <v>53</v>
      </c>
      <c r="B45" s="131" t="s">
        <v>254</v>
      </c>
      <c r="C45" s="41" t="s">
        <v>402</v>
      </c>
      <c r="D45" s="37" t="s">
        <v>207</v>
      </c>
      <c r="E45" s="36" t="s">
        <v>349</v>
      </c>
      <c r="F45" s="36" t="s">
        <v>204</v>
      </c>
      <c r="G45" s="36"/>
      <c r="H45" s="36" t="s">
        <v>668</v>
      </c>
    </row>
    <row r="46" spans="1:8" s="23" customFormat="1" ht="73.2" customHeight="1" x14ac:dyDescent="0.3">
      <c r="A46" s="130" t="s">
        <v>189</v>
      </c>
      <c r="B46" s="131" t="s">
        <v>346</v>
      </c>
      <c r="C46" s="36" t="s">
        <v>352</v>
      </c>
      <c r="D46" s="37" t="s">
        <v>207</v>
      </c>
      <c r="E46" s="36" t="s">
        <v>349</v>
      </c>
      <c r="F46" s="36" t="s">
        <v>351</v>
      </c>
      <c r="G46" s="36"/>
      <c r="H46" s="36" t="s">
        <v>401</v>
      </c>
    </row>
    <row r="47" spans="1:8" s="23" customFormat="1" ht="43.2" x14ac:dyDescent="0.3">
      <c r="A47" s="130" t="s">
        <v>190</v>
      </c>
      <c r="B47" s="131" t="s">
        <v>347</v>
      </c>
      <c r="C47" s="36" t="s">
        <v>403</v>
      </c>
      <c r="D47" s="37" t="s">
        <v>207</v>
      </c>
      <c r="E47" s="36" t="s">
        <v>349</v>
      </c>
      <c r="F47" s="36" t="s">
        <v>204</v>
      </c>
      <c r="G47" s="36"/>
      <c r="H47" s="36"/>
    </row>
    <row r="48" spans="1:8" s="23" customFormat="1" ht="57.6" x14ac:dyDescent="0.3">
      <c r="A48" s="130" t="s">
        <v>194</v>
      </c>
      <c r="B48" s="131" t="s">
        <v>348</v>
      </c>
      <c r="C48" s="36" t="s">
        <v>404</v>
      </c>
      <c r="D48" s="37" t="s">
        <v>207</v>
      </c>
      <c r="E48" s="36" t="s">
        <v>349</v>
      </c>
      <c r="F48" s="36" t="s">
        <v>204</v>
      </c>
      <c r="G48" s="36"/>
      <c r="H48" s="36" t="s">
        <v>406</v>
      </c>
    </row>
    <row r="49" spans="1:10" s="23" customFormat="1" ht="28.8" x14ac:dyDescent="0.3">
      <c r="A49" s="130" t="s">
        <v>195</v>
      </c>
      <c r="B49" s="131" t="s">
        <v>266</v>
      </c>
      <c r="C49" s="36" t="s">
        <v>405</v>
      </c>
      <c r="D49" s="37" t="s">
        <v>217</v>
      </c>
      <c r="E49" s="36" t="s">
        <v>206</v>
      </c>
      <c r="F49" s="36" t="s">
        <v>216</v>
      </c>
      <c r="G49" s="36" t="s">
        <v>396</v>
      </c>
      <c r="H49" s="36" t="s">
        <v>397</v>
      </c>
    </row>
    <row r="50" spans="1:10" s="23" customFormat="1" ht="28.8" x14ac:dyDescent="0.3">
      <c r="A50" s="130" t="s">
        <v>196</v>
      </c>
      <c r="B50" s="131" t="s">
        <v>267</v>
      </c>
      <c r="C50" s="36"/>
      <c r="D50" s="37" t="s">
        <v>207</v>
      </c>
      <c r="E50" s="36" t="s">
        <v>206</v>
      </c>
      <c r="F50" s="36" t="s">
        <v>204</v>
      </c>
      <c r="G50" s="36" t="s">
        <v>396</v>
      </c>
      <c r="H50" s="36" t="s">
        <v>399</v>
      </c>
    </row>
    <row r="51" spans="1:10" s="23" customFormat="1" x14ac:dyDescent="0.3">
      <c r="A51" s="130"/>
      <c r="B51" s="131"/>
      <c r="C51" s="25"/>
      <c r="D51" s="37"/>
      <c r="E51" s="25"/>
      <c r="F51" s="36"/>
      <c r="G51" s="36"/>
      <c r="H51" s="36"/>
      <c r="I51" s="50"/>
      <c r="J51" s="50"/>
    </row>
    <row r="52" spans="1:10" s="23" customFormat="1" x14ac:dyDescent="0.3">
      <c r="A52" s="127"/>
      <c r="B52" s="126"/>
      <c r="C52" s="24"/>
      <c r="D52" s="24"/>
      <c r="E52" s="24"/>
      <c r="F52" s="24"/>
      <c r="G52" s="24"/>
    </row>
    <row r="53" spans="1:10" s="23" customFormat="1" ht="57.6" x14ac:dyDescent="0.3">
      <c r="A53" s="126" t="s">
        <v>55</v>
      </c>
      <c r="B53" s="131" t="s">
        <v>407</v>
      </c>
      <c r="C53" s="24"/>
      <c r="D53" s="24"/>
      <c r="E53" s="24"/>
      <c r="F53" s="24"/>
      <c r="G53" s="24"/>
    </row>
    <row r="54" spans="1:10" s="23" customFormat="1" x14ac:dyDescent="0.3">
      <c r="A54" s="126"/>
      <c r="B54" s="126"/>
      <c r="F54" s="24"/>
      <c r="G54" s="24"/>
    </row>
    <row r="55" spans="1:10" s="23" customFormat="1" x14ac:dyDescent="0.3">
      <c r="A55" s="30"/>
      <c r="B55" s="30"/>
    </row>
    <row r="56" spans="1:10" s="23" customFormat="1" ht="28.8" x14ac:dyDescent="0.3">
      <c r="A56" s="129" t="s">
        <v>56</v>
      </c>
      <c r="B56" s="30"/>
    </row>
    <row r="57" spans="1:10" s="23" customFormat="1" x14ac:dyDescent="0.3">
      <c r="A57" s="126" t="s">
        <v>57</v>
      </c>
      <c r="B57" s="126" t="s">
        <v>58</v>
      </c>
      <c r="C57" s="24" t="s">
        <v>51</v>
      </c>
      <c r="D57" s="50"/>
      <c r="E57" s="50"/>
    </row>
    <row r="58" spans="1:10" s="23" customFormat="1" ht="130.94999999999999" customHeight="1" x14ac:dyDescent="0.3">
      <c r="A58" s="131" t="s">
        <v>354</v>
      </c>
      <c r="B58" s="131" t="s">
        <v>353</v>
      </c>
      <c r="C58" s="37" t="s">
        <v>355</v>
      </c>
      <c r="D58" s="50"/>
      <c r="E58" s="50"/>
      <c r="F58" s="50"/>
      <c r="G58" s="50"/>
      <c r="H58" s="50"/>
      <c r="I58" s="50"/>
    </row>
    <row r="59" spans="1:10" s="50" customFormat="1" x14ac:dyDescent="0.3">
      <c r="A59" s="127"/>
      <c r="B59" s="127"/>
    </row>
    <row r="60" spans="1:10" s="23" customFormat="1" x14ac:dyDescent="0.3">
      <c r="A60" s="126" t="s">
        <v>59</v>
      </c>
      <c r="B60" s="30"/>
    </row>
    <row r="61" spans="1:10" s="23" customFormat="1" x14ac:dyDescent="0.3">
      <c r="A61" s="126" t="s">
        <v>60</v>
      </c>
      <c r="B61" s="126" t="s">
        <v>61</v>
      </c>
      <c r="C61" s="24" t="s">
        <v>62</v>
      </c>
      <c r="D61" s="24" t="s">
        <v>63</v>
      </c>
      <c r="E61" s="24" t="s">
        <v>51</v>
      </c>
    </row>
    <row r="62" spans="1:10" s="23" customFormat="1" ht="103.95" customHeight="1" x14ac:dyDescent="0.3">
      <c r="A62" s="130" t="s">
        <v>64</v>
      </c>
      <c r="B62" s="132" t="s">
        <v>256</v>
      </c>
      <c r="C62" s="37" t="s">
        <v>370</v>
      </c>
      <c r="D62" s="37" t="s">
        <v>385</v>
      </c>
      <c r="E62" s="37" t="s">
        <v>357</v>
      </c>
    </row>
    <row r="63" spans="1:10" s="23" customFormat="1" ht="67.95" customHeight="1" x14ac:dyDescent="0.3">
      <c r="A63" s="130" t="s">
        <v>65</v>
      </c>
      <c r="B63" s="132" t="s">
        <v>257</v>
      </c>
      <c r="C63" s="37" t="s">
        <v>356</v>
      </c>
      <c r="D63" s="37" t="s">
        <v>386</v>
      </c>
      <c r="E63" s="37" t="s">
        <v>358</v>
      </c>
    </row>
    <row r="64" spans="1:10" s="23" customFormat="1" ht="120" customHeight="1" x14ac:dyDescent="0.3">
      <c r="A64" s="130" t="s">
        <v>66</v>
      </c>
      <c r="B64" s="132" t="s">
        <v>261</v>
      </c>
      <c r="C64" s="37" t="s">
        <v>359</v>
      </c>
      <c r="D64" s="37" t="s">
        <v>263</v>
      </c>
      <c r="E64" s="37" t="s">
        <v>360</v>
      </c>
    </row>
    <row r="65" spans="1:6" s="23" customFormat="1" ht="115.2" x14ac:dyDescent="0.3">
      <c r="A65" s="130" t="s">
        <v>258</v>
      </c>
      <c r="B65" s="132" t="s">
        <v>361</v>
      </c>
      <c r="C65" s="37" t="s">
        <v>384</v>
      </c>
      <c r="D65" s="37" t="s">
        <v>362</v>
      </c>
      <c r="E65" s="37" t="s">
        <v>363</v>
      </c>
    </row>
    <row r="66" spans="1:6" s="23" customFormat="1" ht="177" customHeight="1" x14ac:dyDescent="0.3">
      <c r="A66" s="130" t="s">
        <v>259</v>
      </c>
      <c r="B66" s="132" t="s">
        <v>262</v>
      </c>
      <c r="C66" s="37" t="s">
        <v>389</v>
      </c>
      <c r="D66" s="37" t="s">
        <v>383</v>
      </c>
      <c r="E66" s="37" t="s">
        <v>391</v>
      </c>
    </row>
    <row r="67" spans="1:6" s="23" customFormat="1" ht="201.6" x14ac:dyDescent="0.3">
      <c r="A67" s="130" t="s">
        <v>260</v>
      </c>
      <c r="B67" s="132" t="s">
        <v>365</v>
      </c>
      <c r="C67" s="37" t="s">
        <v>390</v>
      </c>
      <c r="D67" s="37" t="s">
        <v>388</v>
      </c>
      <c r="E67" s="37" t="s">
        <v>398</v>
      </c>
    </row>
    <row r="68" spans="1:6" s="23" customFormat="1" ht="226.2" customHeight="1" x14ac:dyDescent="0.3">
      <c r="A68" s="130" t="s">
        <v>364</v>
      </c>
      <c r="B68" s="132" t="s">
        <v>366</v>
      </c>
      <c r="C68" s="37" t="s">
        <v>387</v>
      </c>
      <c r="D68" s="37" t="s">
        <v>393</v>
      </c>
      <c r="E68" s="37" t="s">
        <v>392</v>
      </c>
    </row>
    <row r="69" spans="1:6" s="23" customFormat="1" x14ac:dyDescent="0.3">
      <c r="A69" s="130"/>
      <c r="B69" s="132"/>
      <c r="C69" s="37"/>
      <c r="D69" s="37"/>
      <c r="E69" s="37"/>
    </row>
    <row r="70" spans="1:6" s="23" customFormat="1" x14ac:dyDescent="0.3">
      <c r="A70" s="30"/>
      <c r="B70" s="30"/>
    </row>
    <row r="71" spans="1:6" s="23" customFormat="1" x14ac:dyDescent="0.3">
      <c r="A71" s="133" t="s">
        <v>67</v>
      </c>
      <c r="B71" s="30"/>
    </row>
    <row r="72" spans="1:6" s="23" customFormat="1" x14ac:dyDescent="0.3">
      <c r="A72" s="126" t="s">
        <v>68</v>
      </c>
      <c r="B72" s="126" t="s">
        <v>69</v>
      </c>
    </row>
    <row r="73" spans="1:6" s="23" customFormat="1" ht="72" x14ac:dyDescent="0.3">
      <c r="A73" s="131" t="s">
        <v>244</v>
      </c>
      <c r="B73" s="131" t="s">
        <v>394</v>
      </c>
      <c r="F73" s="24"/>
    </row>
  </sheetData>
  <phoneticPr fontId="9"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9F016BB3-DE04-4F84-9435-4096CBC05C37}">
          <x14:formula1>
            <xm:f>Effektanalyse!$C$23:$C$26</xm:f>
          </x14:formula1>
          <xm:sqref>F44:F51</xm:sqref>
        </x14:dataValidation>
        <x14:dataValidation type="list" allowBlank="1" showInputMessage="1" showErrorMessage="1" xr:uid="{F7EB498C-E889-47B7-A24D-E27E453CF20F}">
          <x14:formula1>
            <xm:f>Effektanalyse!$A$23:$A$27</xm:f>
          </x14:formula1>
          <xm:sqref>E44:E50</xm:sqref>
        </x14:dataValidation>
        <x14:dataValidation type="list" allowBlank="1" showInputMessage="1" showErrorMessage="1" xr:uid="{22AA0226-07F9-4F45-A8EE-8D1EAEF5060A}">
          <x14:formula1>
            <xm:f>Effektanalyse!$L$23:$L$26</xm:f>
          </x14:formula1>
          <xm:sqref>D44:D51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9"/>
  <sheetViews>
    <sheetView topLeftCell="E1" zoomScale="90" zoomScaleNormal="90" workbookViewId="0">
      <pane ySplit="4" topLeftCell="A11" activePane="bottomLeft" state="frozen"/>
      <selection pane="bottomLeft" activeCell="L22" sqref="L22"/>
    </sheetView>
  </sheetViews>
  <sheetFormatPr defaultColWidth="9.109375" defaultRowHeight="14.4" x14ac:dyDescent="0.3"/>
  <cols>
    <col min="1" max="1" width="22.33203125" customWidth="1"/>
    <col min="2" max="2" width="90.5546875" customWidth="1"/>
    <col min="3" max="3" width="37.88671875" customWidth="1"/>
    <col min="4" max="4" width="20.44140625" customWidth="1"/>
    <col min="5" max="5" width="22.5546875" customWidth="1"/>
    <col min="6" max="6" width="57.109375" style="39" customWidth="1"/>
    <col min="7" max="10" width="20.6640625" customWidth="1"/>
    <col min="11" max="11" width="27.44140625" customWidth="1"/>
    <col min="12" max="12" width="27.33203125" customWidth="1"/>
    <col min="13" max="13" width="29.109375" customWidth="1"/>
    <col min="14" max="14" width="23.88671875" customWidth="1"/>
    <col min="15" max="15" width="20.5546875" customWidth="1"/>
    <col min="16" max="16" width="22.5546875" customWidth="1"/>
    <col min="17" max="18" width="20.6640625" customWidth="1"/>
    <col min="19" max="19" width="18.6640625" bestFit="1" customWidth="1"/>
  </cols>
  <sheetData>
    <row r="1" spans="1:19" x14ac:dyDescent="0.3">
      <c r="A1" s="1" t="s">
        <v>70</v>
      </c>
      <c r="B1" t="s">
        <v>664</v>
      </c>
    </row>
    <row r="3" spans="1:19" x14ac:dyDescent="0.3">
      <c r="A3" s="54"/>
    </row>
    <row r="4" spans="1:19" x14ac:dyDescent="0.3">
      <c r="A4" s="1" t="s">
        <v>71</v>
      </c>
      <c r="B4" s="1" t="s">
        <v>72</v>
      </c>
      <c r="C4" s="1" t="s">
        <v>73</v>
      </c>
      <c r="D4" s="1" t="s">
        <v>74</v>
      </c>
      <c r="E4" s="1" t="s">
        <v>75</v>
      </c>
      <c r="F4" s="40" t="s">
        <v>76</v>
      </c>
      <c r="G4" s="142" t="s">
        <v>77</v>
      </c>
      <c r="H4" s="142"/>
      <c r="I4" s="142"/>
      <c r="J4" s="142"/>
      <c r="K4" s="3" t="s">
        <v>78</v>
      </c>
      <c r="L4" s="1" t="s">
        <v>79</v>
      </c>
      <c r="M4" s="142" t="s">
        <v>80</v>
      </c>
      <c r="N4" s="142"/>
      <c r="O4" s="142"/>
      <c r="P4" s="142"/>
      <c r="Q4" s="1" t="s">
        <v>6</v>
      </c>
      <c r="R4" s="1" t="s">
        <v>81</v>
      </c>
      <c r="S4" s="1" t="s">
        <v>433</v>
      </c>
    </row>
    <row r="5" spans="1:19" x14ac:dyDescent="0.3">
      <c r="A5" s="1" t="s">
        <v>82</v>
      </c>
      <c r="B5" s="1"/>
      <c r="C5" s="1"/>
      <c r="D5" s="1" t="str">
        <f>IF(ISTEXT(#REF!),"(NB! Velg tiltakskategori under)","")</f>
        <v/>
      </c>
      <c r="E5" s="1" t="s">
        <v>83</v>
      </c>
      <c r="F5" s="40" t="s">
        <v>83</v>
      </c>
      <c r="G5" s="142" t="s">
        <v>84</v>
      </c>
      <c r="H5" s="142"/>
      <c r="I5" s="142"/>
      <c r="J5" s="142"/>
      <c r="K5" s="1" t="s">
        <v>85</v>
      </c>
      <c r="L5" s="1" t="s">
        <v>83</v>
      </c>
      <c r="M5" s="7" t="s">
        <v>86</v>
      </c>
      <c r="N5" s="1" t="s">
        <v>87</v>
      </c>
      <c r="O5" s="1" t="s">
        <v>88</v>
      </c>
      <c r="P5" s="1" t="s">
        <v>89</v>
      </c>
      <c r="S5" s="56"/>
    </row>
    <row r="6" spans="1:19" ht="88.95" customHeight="1" x14ac:dyDescent="0.3">
      <c r="A6" s="51" t="s">
        <v>90</v>
      </c>
      <c r="B6" s="38" t="s">
        <v>368</v>
      </c>
      <c r="C6" s="38" t="s">
        <v>264</v>
      </c>
      <c r="D6" s="22" t="s">
        <v>123</v>
      </c>
      <c r="E6" s="22" t="s">
        <v>672</v>
      </c>
      <c r="F6" s="48" t="s">
        <v>371</v>
      </c>
      <c r="G6" s="49" t="s">
        <v>372</v>
      </c>
      <c r="H6" s="49" t="s">
        <v>272</v>
      </c>
      <c r="I6" s="49" t="s">
        <v>380</v>
      </c>
      <c r="J6" s="49" t="s">
        <v>374</v>
      </c>
      <c r="K6" s="8" t="s">
        <v>187</v>
      </c>
      <c r="L6" s="5" t="s">
        <v>375</v>
      </c>
      <c r="M6" s="5" t="s">
        <v>271</v>
      </c>
      <c r="N6" s="5" t="s">
        <v>271</v>
      </c>
      <c r="O6" s="5"/>
      <c r="P6" s="5" t="s">
        <v>271</v>
      </c>
      <c r="Q6" s="8" t="s">
        <v>378</v>
      </c>
      <c r="R6" s="125" t="s">
        <v>436</v>
      </c>
      <c r="S6" s="59" t="s">
        <v>435</v>
      </c>
    </row>
    <row r="7" spans="1:19" ht="60" customHeight="1" x14ac:dyDescent="0.3">
      <c r="A7" s="51" t="s">
        <v>91</v>
      </c>
      <c r="B7" s="38" t="s">
        <v>369</v>
      </c>
      <c r="C7" s="38" t="s">
        <v>264</v>
      </c>
      <c r="D7" s="22" t="s">
        <v>181</v>
      </c>
      <c r="E7" s="22" t="s">
        <v>379</v>
      </c>
      <c r="F7" s="48" t="s">
        <v>371</v>
      </c>
      <c r="G7" s="49" t="s">
        <v>372</v>
      </c>
      <c r="H7" s="49" t="s">
        <v>373</v>
      </c>
      <c r="I7" s="49" t="s">
        <v>381</v>
      </c>
      <c r="J7" s="49" t="s">
        <v>374</v>
      </c>
      <c r="K7" s="8" t="s">
        <v>187</v>
      </c>
      <c r="L7" s="5" t="s">
        <v>376</v>
      </c>
      <c r="M7" s="5" t="s">
        <v>271</v>
      </c>
      <c r="N7" s="5" t="s">
        <v>271</v>
      </c>
      <c r="O7" s="5" t="s">
        <v>271</v>
      </c>
      <c r="P7" s="5"/>
      <c r="Q7" s="8" t="s">
        <v>377</v>
      </c>
      <c r="R7" s="125" t="s">
        <v>436</v>
      </c>
      <c r="S7" s="59" t="s">
        <v>435</v>
      </c>
    </row>
    <row r="8" spans="1:19" ht="156" customHeight="1" x14ac:dyDescent="0.3">
      <c r="A8" s="1" t="s">
        <v>92</v>
      </c>
      <c r="B8" s="22" t="s">
        <v>367</v>
      </c>
      <c r="C8" s="22" t="s">
        <v>264</v>
      </c>
      <c r="D8" s="22" t="s">
        <v>156</v>
      </c>
      <c r="E8" s="22">
        <v>3</v>
      </c>
      <c r="F8" s="48" t="s">
        <v>665</v>
      </c>
      <c r="G8" s="119" t="s">
        <v>408</v>
      </c>
      <c r="H8" s="49" t="s">
        <v>688</v>
      </c>
      <c r="I8" s="49" t="s">
        <v>382</v>
      </c>
      <c r="J8" s="49"/>
      <c r="K8" s="8" t="s">
        <v>187</v>
      </c>
      <c r="L8" s="5" t="s">
        <v>410</v>
      </c>
      <c r="M8" s="5" t="s">
        <v>271</v>
      </c>
      <c r="N8" s="5" t="s">
        <v>271</v>
      </c>
      <c r="O8" s="5" t="s">
        <v>271</v>
      </c>
      <c r="P8" s="5" t="s">
        <v>271</v>
      </c>
      <c r="Q8" s="8" t="s">
        <v>409</v>
      </c>
      <c r="R8" s="125">
        <v>500000</v>
      </c>
      <c r="S8" s="59" t="s">
        <v>434</v>
      </c>
    </row>
    <row r="9" spans="1:19" x14ac:dyDescent="0.3">
      <c r="A9" s="1"/>
    </row>
    <row r="10" spans="1:19" x14ac:dyDescent="0.3">
      <c r="A10" s="1" t="s">
        <v>93</v>
      </c>
      <c r="B10" t="s">
        <v>413</v>
      </c>
    </row>
    <row r="11" spans="1:19" ht="28.8" x14ac:dyDescent="0.3">
      <c r="A11" s="51" t="s">
        <v>438</v>
      </c>
      <c r="B11" s="6" t="s">
        <v>411</v>
      </c>
      <c r="C11" s="6" t="s">
        <v>264</v>
      </c>
      <c r="D11" s="6" t="s">
        <v>156</v>
      </c>
      <c r="E11" s="6">
        <v>3</v>
      </c>
      <c r="F11" s="41" t="s">
        <v>414</v>
      </c>
      <c r="G11" s="4"/>
      <c r="H11" s="4"/>
      <c r="I11" s="4"/>
      <c r="J11" s="4"/>
      <c r="K11" s="4"/>
      <c r="L11" s="5"/>
      <c r="M11" s="5"/>
      <c r="N11" s="5"/>
      <c r="O11" s="5"/>
      <c r="P11" s="5"/>
      <c r="Q11" s="5"/>
      <c r="R11" s="4"/>
    </row>
    <row r="12" spans="1:19" ht="28.8" x14ac:dyDescent="0.3">
      <c r="A12" s="51" t="s">
        <v>439</v>
      </c>
      <c r="B12" s="6" t="s">
        <v>412</v>
      </c>
      <c r="C12" s="6" t="s">
        <v>264</v>
      </c>
      <c r="D12" s="6" t="s">
        <v>144</v>
      </c>
      <c r="E12" s="6">
        <v>7</v>
      </c>
      <c r="F12" s="41" t="s">
        <v>415</v>
      </c>
      <c r="G12" s="4"/>
      <c r="H12" s="4"/>
      <c r="I12" s="4"/>
      <c r="J12" s="4"/>
      <c r="K12" s="4"/>
      <c r="L12" s="5"/>
      <c r="M12" s="5"/>
      <c r="N12" s="5"/>
      <c r="O12" s="5"/>
      <c r="P12" s="5"/>
      <c r="Q12" s="5"/>
      <c r="R12" s="4"/>
    </row>
    <row r="13" spans="1:19" s="52" customFormat="1" x14ac:dyDescent="0.3">
      <c r="A13" s="51"/>
      <c r="F13" s="53"/>
      <c r="J13" s="51"/>
      <c r="K13" s="51"/>
      <c r="L13" s="51"/>
      <c r="M13" s="51"/>
      <c r="P13" s="51"/>
      <c r="Q13" s="51"/>
    </row>
    <row r="14" spans="1:19" ht="72" x14ac:dyDescent="0.3">
      <c r="A14" s="1"/>
      <c r="E14" s="42" t="s">
        <v>94</v>
      </c>
    </row>
    <row r="15" spans="1:19" ht="28.8" x14ac:dyDescent="0.3">
      <c r="A15" s="1" t="s">
        <v>70</v>
      </c>
      <c r="B15" s="1" t="s">
        <v>95</v>
      </c>
      <c r="C15" s="1"/>
      <c r="D15" s="1"/>
      <c r="E15" s="40" t="s">
        <v>96</v>
      </c>
      <c r="H15" s="3" t="s">
        <v>97</v>
      </c>
    </row>
    <row r="16" spans="1:19" ht="15" customHeight="1" x14ac:dyDescent="0.3">
      <c r="A16" s="1"/>
      <c r="B16" s="1" t="s">
        <v>418</v>
      </c>
      <c r="C16" s="1" t="s">
        <v>419</v>
      </c>
      <c r="D16" s="1" t="s">
        <v>420</v>
      </c>
      <c r="E16" s="40" t="s">
        <v>418</v>
      </c>
      <c r="F16" s="1" t="s">
        <v>419</v>
      </c>
      <c r="G16" s="1" t="s">
        <v>420</v>
      </c>
    </row>
    <row r="17" spans="1:9" ht="15" customHeight="1" x14ac:dyDescent="0.3">
      <c r="A17" s="51" t="s">
        <v>82</v>
      </c>
      <c r="B17" s="1" t="s">
        <v>274</v>
      </c>
      <c r="C17" s="1" t="s">
        <v>275</v>
      </c>
      <c r="D17" s="1" t="s">
        <v>276</v>
      </c>
      <c r="E17" s="40" t="s">
        <v>274</v>
      </c>
      <c r="F17" s="40" t="s">
        <v>275</v>
      </c>
      <c r="G17" s="1" t="s">
        <v>276</v>
      </c>
    </row>
    <row r="18" spans="1:9" s="58" customFormat="1" ht="15" customHeight="1" x14ac:dyDescent="0.3">
      <c r="A18" s="1" t="s">
        <v>279</v>
      </c>
      <c r="B18" s="22" t="s">
        <v>277</v>
      </c>
      <c r="C18" s="22"/>
      <c r="D18" s="22" t="s">
        <v>277</v>
      </c>
      <c r="E18" s="48" t="s">
        <v>187</v>
      </c>
      <c r="F18" s="22"/>
      <c r="G18" s="22" t="s">
        <v>187</v>
      </c>
      <c r="H18" s="22" t="s">
        <v>421</v>
      </c>
    </row>
    <row r="19" spans="1:9" s="58" customFormat="1" ht="15" customHeight="1" x14ac:dyDescent="0.3">
      <c r="A19" s="1" t="s">
        <v>416</v>
      </c>
      <c r="B19" s="22"/>
      <c r="C19" s="22"/>
      <c r="D19" s="22" t="s">
        <v>277</v>
      </c>
      <c r="E19" s="48"/>
      <c r="F19" s="22"/>
      <c r="G19" s="22" t="s">
        <v>187</v>
      </c>
      <c r="H19" s="22" t="s">
        <v>421</v>
      </c>
    </row>
    <row r="20" spans="1:9" s="58" customFormat="1" ht="15" customHeight="1" x14ac:dyDescent="0.3">
      <c r="A20" s="1" t="s">
        <v>417</v>
      </c>
      <c r="B20" s="22"/>
      <c r="C20" s="22" t="s">
        <v>277</v>
      </c>
      <c r="D20" s="22" t="s">
        <v>277</v>
      </c>
      <c r="E20" s="48"/>
      <c r="F20" s="22" t="s">
        <v>187</v>
      </c>
      <c r="G20" s="22" t="s">
        <v>187</v>
      </c>
      <c r="H20" s="22" t="s">
        <v>422</v>
      </c>
    </row>
    <row r="21" spans="1:9" x14ac:dyDescent="0.3">
      <c r="I21" s="39"/>
    </row>
    <row r="22" spans="1:9" ht="72" x14ac:dyDescent="0.3">
      <c r="D22" s="42" t="s">
        <v>98</v>
      </c>
      <c r="F22"/>
    </row>
    <row r="23" spans="1:9" ht="28.8" x14ac:dyDescent="0.3">
      <c r="A23" s="3"/>
      <c r="B23" s="3" t="s">
        <v>71</v>
      </c>
      <c r="C23" s="3"/>
      <c r="D23" s="43" t="s">
        <v>96</v>
      </c>
      <c r="E23" s="3" t="s">
        <v>99</v>
      </c>
      <c r="F23" s="3" t="s">
        <v>100</v>
      </c>
      <c r="G23" s="3" t="s">
        <v>51</v>
      </c>
    </row>
    <row r="24" spans="1:9" x14ac:dyDescent="0.3">
      <c r="A24" s="1" t="s">
        <v>101</v>
      </c>
      <c r="B24" s="6" t="s">
        <v>91</v>
      </c>
      <c r="C24" s="6" t="s">
        <v>92</v>
      </c>
      <c r="D24" s="41" t="s">
        <v>423</v>
      </c>
      <c r="E24" s="60" t="s">
        <v>663</v>
      </c>
      <c r="F24" s="60" t="str">
        <f>S6</f>
        <v>Svært usikker (0-25%)</v>
      </c>
      <c r="G24" s="6"/>
    </row>
    <row r="25" spans="1:9" x14ac:dyDescent="0.3">
      <c r="A25" s="1" t="s">
        <v>102</v>
      </c>
      <c r="B25" s="6" t="s">
        <v>90</v>
      </c>
      <c r="C25" s="6" t="s">
        <v>92</v>
      </c>
      <c r="D25" s="6" t="s">
        <v>423</v>
      </c>
      <c r="E25" s="60" t="s">
        <v>662</v>
      </c>
      <c r="F25" s="60" t="str">
        <f>S7</f>
        <v>Svært usikker (0-25%)</v>
      </c>
      <c r="G25" s="6"/>
    </row>
    <row r="28" spans="1:9" x14ac:dyDescent="0.3">
      <c r="A28" s="1"/>
    </row>
    <row r="29" spans="1:9" x14ac:dyDescent="0.3">
      <c r="A29" s="1"/>
      <c r="F29" s="42"/>
    </row>
    <row r="30" spans="1:9" x14ac:dyDescent="0.3">
      <c r="A30" s="1"/>
      <c r="F30" s="42"/>
    </row>
    <row r="31" spans="1:9" x14ac:dyDescent="0.3">
      <c r="A31" s="1"/>
      <c r="E31" s="2" t="s">
        <v>103</v>
      </c>
    </row>
    <row r="32" spans="1:9" x14ac:dyDescent="0.3">
      <c r="A32" s="1" t="s">
        <v>104</v>
      </c>
      <c r="E32" s="2" t="s">
        <v>105</v>
      </c>
    </row>
    <row r="33" spans="1:6" x14ac:dyDescent="0.3">
      <c r="A33" s="1" t="s">
        <v>106</v>
      </c>
      <c r="B33" s="1" t="s">
        <v>107</v>
      </c>
      <c r="C33" s="1" t="s">
        <v>108</v>
      </c>
      <c r="D33" s="1" t="s">
        <v>109</v>
      </c>
      <c r="E33" s="1" t="s">
        <v>110</v>
      </c>
      <c r="F33" s="40" t="s">
        <v>6</v>
      </c>
    </row>
    <row r="34" spans="1:6" x14ac:dyDescent="0.3">
      <c r="A34" s="1" t="s">
        <v>111</v>
      </c>
      <c r="B34" s="6"/>
      <c r="C34" s="6"/>
      <c r="D34" s="6"/>
      <c r="E34" s="6"/>
      <c r="F34" s="41"/>
    </row>
    <row r="35" spans="1:6" x14ac:dyDescent="0.3">
      <c r="A35" s="1" t="s">
        <v>112</v>
      </c>
      <c r="B35" s="6"/>
      <c r="C35" s="6"/>
      <c r="D35" s="6"/>
      <c r="E35" s="6"/>
      <c r="F35" s="41"/>
    </row>
    <row r="42" spans="1:6" x14ac:dyDescent="0.3">
      <c r="A42" s="1" t="s">
        <v>113</v>
      </c>
    </row>
    <row r="43" spans="1:6" x14ac:dyDescent="0.3">
      <c r="A43" s="51" t="s">
        <v>114</v>
      </c>
      <c r="B43" s="6" t="s">
        <v>102</v>
      </c>
      <c r="C43" s="52"/>
    </row>
    <row r="44" spans="1:6" x14ac:dyDescent="0.3">
      <c r="A44" s="1" t="s">
        <v>115</v>
      </c>
      <c r="B44" s="6" t="s">
        <v>686</v>
      </c>
    </row>
    <row r="77" spans="1:8" ht="15" thickBot="1" x14ac:dyDescent="0.35"/>
    <row r="78" spans="1:8" x14ac:dyDescent="0.3">
      <c r="A78" s="9" t="s">
        <v>116</v>
      </c>
      <c r="B78" s="10"/>
      <c r="C78" s="10"/>
      <c r="D78" s="10"/>
      <c r="E78" s="10"/>
      <c r="F78" s="44"/>
    </row>
    <row r="79" spans="1:8" x14ac:dyDescent="0.3">
      <c r="A79" s="11" t="s">
        <v>117</v>
      </c>
      <c r="B79" s="12" t="s">
        <v>118</v>
      </c>
      <c r="C79" s="12" t="s">
        <v>119</v>
      </c>
      <c r="D79" s="12" t="s">
        <v>120</v>
      </c>
      <c r="E79" s="12" t="s">
        <v>121</v>
      </c>
      <c r="F79" s="45" t="s">
        <v>122</v>
      </c>
      <c r="G79" s="1"/>
      <c r="H79" s="1"/>
    </row>
    <row r="80" spans="1:8" x14ac:dyDescent="0.3">
      <c r="A80" s="13" t="s">
        <v>123</v>
      </c>
      <c r="B80" s="14" t="s">
        <v>124</v>
      </c>
      <c r="C80" s="14" t="s">
        <v>125</v>
      </c>
      <c r="D80" s="14" t="s">
        <v>126</v>
      </c>
      <c r="E80" s="14" t="s">
        <v>127</v>
      </c>
      <c r="F80" s="46" t="s">
        <v>128</v>
      </c>
    </row>
    <row r="81" spans="1:7" ht="28.8" x14ac:dyDescent="0.3">
      <c r="A81" s="13" t="s">
        <v>129</v>
      </c>
      <c r="B81" s="14" t="s">
        <v>130</v>
      </c>
      <c r="C81" s="14" t="s">
        <v>131</v>
      </c>
      <c r="D81" s="14" t="s">
        <v>132</v>
      </c>
      <c r="E81" s="14" t="s">
        <v>133</v>
      </c>
      <c r="F81" s="46" t="s">
        <v>134</v>
      </c>
    </row>
    <row r="82" spans="1:7" x14ac:dyDescent="0.3">
      <c r="A82" s="13" t="s">
        <v>135</v>
      </c>
      <c r="B82" s="14" t="s">
        <v>136</v>
      </c>
      <c r="C82" s="14" t="s">
        <v>125</v>
      </c>
      <c r="D82" s="14" t="s">
        <v>137</v>
      </c>
      <c r="E82" s="14" t="s">
        <v>138</v>
      </c>
      <c r="F82" s="46" t="s">
        <v>139</v>
      </c>
    </row>
    <row r="83" spans="1:7" x14ac:dyDescent="0.3">
      <c r="A83" s="13" t="s">
        <v>140</v>
      </c>
      <c r="B83" s="14" t="s">
        <v>141</v>
      </c>
      <c r="C83" s="14" t="s">
        <v>125</v>
      </c>
      <c r="D83" s="14" t="s">
        <v>142</v>
      </c>
      <c r="E83" s="14" t="s">
        <v>143</v>
      </c>
      <c r="F83" s="46" t="s">
        <v>139</v>
      </c>
    </row>
    <row r="84" spans="1:7" x14ac:dyDescent="0.3">
      <c r="A84" s="13" t="s">
        <v>144</v>
      </c>
      <c r="B84" s="14" t="s">
        <v>145</v>
      </c>
      <c r="C84" s="14" t="s">
        <v>125</v>
      </c>
      <c r="D84" s="14" t="s">
        <v>146</v>
      </c>
      <c r="E84" s="14" t="s">
        <v>147</v>
      </c>
      <c r="F84" s="46" t="s">
        <v>139</v>
      </c>
    </row>
    <row r="85" spans="1:7" x14ac:dyDescent="0.3">
      <c r="A85" s="13" t="s">
        <v>148</v>
      </c>
      <c r="B85" s="14" t="s">
        <v>149</v>
      </c>
      <c r="C85" s="14" t="s">
        <v>125</v>
      </c>
      <c r="D85" s="14" t="s">
        <v>150</v>
      </c>
      <c r="E85" s="14" t="s">
        <v>151</v>
      </c>
      <c r="F85" s="46" t="s">
        <v>139</v>
      </c>
    </row>
    <row r="86" spans="1:7" ht="28.8" x14ac:dyDescent="0.3">
      <c r="A86" s="13" t="s">
        <v>152</v>
      </c>
      <c r="B86" s="14" t="s">
        <v>153</v>
      </c>
      <c r="C86" s="14" t="s">
        <v>125</v>
      </c>
      <c r="D86" s="14" t="s">
        <v>154</v>
      </c>
      <c r="E86" s="14" t="s">
        <v>155</v>
      </c>
      <c r="F86" s="46" t="s">
        <v>134</v>
      </c>
    </row>
    <row r="87" spans="1:7" x14ac:dyDescent="0.3">
      <c r="A87" s="13" t="s">
        <v>156</v>
      </c>
      <c r="B87" s="14" t="s">
        <v>157</v>
      </c>
      <c r="C87" s="14" t="s">
        <v>158</v>
      </c>
      <c r="D87" s="14" t="s">
        <v>155</v>
      </c>
      <c r="E87" s="14" t="s">
        <v>154</v>
      </c>
      <c r="F87" s="46" t="s">
        <v>159</v>
      </c>
    </row>
    <row r="88" spans="1:7" x14ac:dyDescent="0.3">
      <c r="A88" s="13" t="s">
        <v>160</v>
      </c>
      <c r="B88" s="14" t="s">
        <v>161</v>
      </c>
      <c r="C88" s="14" t="s">
        <v>162</v>
      </c>
      <c r="D88" s="14" t="s">
        <v>155</v>
      </c>
      <c r="E88" s="14" t="s">
        <v>163</v>
      </c>
      <c r="F88" s="46" t="s">
        <v>154</v>
      </c>
    </row>
    <row r="89" spans="1:7" x14ac:dyDescent="0.3">
      <c r="A89" s="13" t="s">
        <v>164</v>
      </c>
      <c r="B89" s="14" t="s">
        <v>165</v>
      </c>
      <c r="C89" s="14" t="s">
        <v>166</v>
      </c>
      <c r="D89" s="14" t="s">
        <v>167</v>
      </c>
      <c r="E89" s="14" t="s">
        <v>134</v>
      </c>
      <c r="F89" s="46" t="s">
        <v>159</v>
      </c>
    </row>
    <row r="90" spans="1:7" x14ac:dyDescent="0.3">
      <c r="A90" s="13" t="s">
        <v>168</v>
      </c>
      <c r="B90" s="14" t="s">
        <v>169</v>
      </c>
      <c r="C90" s="14" t="s">
        <v>170</v>
      </c>
      <c r="D90" s="14" t="s">
        <v>171</v>
      </c>
      <c r="E90" s="14" t="s">
        <v>134</v>
      </c>
      <c r="F90" s="46" t="s">
        <v>159</v>
      </c>
    </row>
    <row r="91" spans="1:7" ht="28.8" x14ac:dyDescent="0.3">
      <c r="A91" s="13" t="s">
        <v>172</v>
      </c>
      <c r="B91" s="14" t="s">
        <v>173</v>
      </c>
      <c r="C91" s="14" t="s">
        <v>174</v>
      </c>
      <c r="D91" s="14" t="s">
        <v>175</v>
      </c>
      <c r="E91" s="14" t="s">
        <v>137</v>
      </c>
      <c r="F91" s="46" t="s">
        <v>134</v>
      </c>
    </row>
    <row r="92" spans="1:7" x14ac:dyDescent="0.3">
      <c r="A92" s="13" t="s">
        <v>176</v>
      </c>
      <c r="B92" s="14" t="s">
        <v>177</v>
      </c>
      <c r="C92" s="14" t="s">
        <v>178</v>
      </c>
      <c r="D92" s="14" t="s">
        <v>179</v>
      </c>
      <c r="E92" s="14" t="s">
        <v>180</v>
      </c>
      <c r="F92" s="46" t="s">
        <v>159</v>
      </c>
    </row>
    <row r="93" spans="1:7" x14ac:dyDescent="0.3">
      <c r="A93" s="13" t="s">
        <v>181</v>
      </c>
      <c r="B93" s="14" t="s">
        <v>182</v>
      </c>
      <c r="C93" s="14" t="s">
        <v>183</v>
      </c>
      <c r="D93" s="14" t="s">
        <v>159</v>
      </c>
      <c r="E93" s="14" t="s">
        <v>159</v>
      </c>
      <c r="F93" s="46" t="s">
        <v>159</v>
      </c>
      <c r="G93" t="s">
        <v>159</v>
      </c>
    </row>
    <row r="94" spans="1:7" x14ac:dyDescent="0.3">
      <c r="A94" s="13"/>
      <c r="B94" s="14"/>
      <c r="C94" s="14"/>
      <c r="D94" s="14"/>
      <c r="E94" s="14"/>
      <c r="F94" s="46"/>
    </row>
    <row r="95" spans="1:7" x14ac:dyDescent="0.3">
      <c r="A95" s="11" t="s">
        <v>184</v>
      </c>
      <c r="B95" s="14"/>
      <c r="C95" s="14"/>
      <c r="D95" s="14"/>
      <c r="E95" s="14"/>
      <c r="F95" s="46"/>
    </row>
    <row r="96" spans="1:7" x14ac:dyDescent="0.3">
      <c r="A96" s="13" t="s">
        <v>185</v>
      </c>
      <c r="B96" s="14"/>
      <c r="C96" s="14"/>
      <c r="D96" s="14"/>
      <c r="E96" s="14"/>
      <c r="F96" s="46"/>
    </row>
    <row r="97" spans="1:6" x14ac:dyDescent="0.3">
      <c r="A97" s="13" t="s">
        <v>186</v>
      </c>
      <c r="B97" s="14"/>
      <c r="C97" s="14"/>
      <c r="D97" s="14"/>
      <c r="E97" s="14"/>
      <c r="F97" s="46"/>
    </row>
    <row r="98" spans="1:6" x14ac:dyDescent="0.3">
      <c r="A98" s="13" t="s">
        <v>187</v>
      </c>
      <c r="B98" s="14"/>
      <c r="C98" s="14"/>
      <c r="D98" s="14"/>
      <c r="E98" s="14"/>
      <c r="F98" s="46" t="s">
        <v>159</v>
      </c>
    </row>
    <row r="99" spans="1:6" ht="15" thickBot="1" x14ac:dyDescent="0.35">
      <c r="A99" s="15" t="s">
        <v>188</v>
      </c>
      <c r="B99" s="16"/>
      <c r="C99" s="16"/>
      <c r="D99" s="16"/>
      <c r="E99" s="16"/>
      <c r="F99" s="47"/>
    </row>
  </sheetData>
  <mergeCells count="3">
    <mergeCell ref="G4:J4"/>
    <mergeCell ref="M4:P4"/>
    <mergeCell ref="G5:J5"/>
  </mergeCells>
  <phoneticPr fontId="9" type="noConversion"/>
  <dataValidations count="2">
    <dataValidation type="list" allowBlank="1" showInputMessage="1" showErrorMessage="1" sqref="K6:K8" xr:uid="{00000000-0002-0000-0100-000001000000}">
      <formula1>$A$96:$A$99</formula1>
    </dataValidation>
    <dataValidation type="list" allowBlank="1" showInputMessage="1" showErrorMessage="1" promptTitle="Tiltakskategori" prompt="Vennligst velg fra nedtrekkslisten" sqref="D6:D8" xr:uid="{00000000-0002-0000-0100-000002000000}">
      <formula1>$A$80:$A$93</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0271C-B2F4-4B05-8C43-A06724E65BFF}">
  <dimension ref="A1:T42"/>
  <sheetViews>
    <sheetView workbookViewId="0">
      <selection activeCell="C3" sqref="C3"/>
    </sheetView>
  </sheetViews>
  <sheetFormatPr defaultColWidth="9.109375" defaultRowHeight="14.4" x14ac:dyDescent="0.3"/>
  <cols>
    <col min="1" max="1" width="17.6640625" customWidth="1"/>
    <col min="2" max="2" width="38.44140625" style="39" customWidth="1"/>
    <col min="3" max="3" width="12.33203125" customWidth="1"/>
    <col min="4" max="25" width="15.6640625" customWidth="1"/>
  </cols>
  <sheetData>
    <row r="1" spans="1:20" x14ac:dyDescent="0.3">
      <c r="A1" s="2" t="s">
        <v>239</v>
      </c>
      <c r="B1" s="42"/>
      <c r="F1" s="121" t="s">
        <v>676</v>
      </c>
      <c r="G1" s="1"/>
      <c r="H1" s="1"/>
      <c r="I1" s="121" t="s">
        <v>677</v>
      </c>
      <c r="J1" s="1"/>
      <c r="K1" s="1"/>
      <c r="L1" s="122" t="s">
        <v>678</v>
      </c>
      <c r="O1" s="1" t="s">
        <v>679</v>
      </c>
      <c r="R1" s="1" t="s">
        <v>680</v>
      </c>
    </row>
    <row r="2" spans="1:20" x14ac:dyDescent="0.3">
      <c r="A2" s="1" t="s">
        <v>75</v>
      </c>
      <c r="B2" s="40" t="s">
        <v>107</v>
      </c>
      <c r="C2" s="1" t="s">
        <v>47</v>
      </c>
      <c r="D2" s="1" t="s">
        <v>48</v>
      </c>
      <c r="E2" s="1" t="s">
        <v>49</v>
      </c>
      <c r="F2" s="1" t="s">
        <v>191</v>
      </c>
      <c r="G2" s="1" t="s">
        <v>192</v>
      </c>
      <c r="H2" s="1" t="s">
        <v>193</v>
      </c>
      <c r="I2" s="1" t="s">
        <v>191</v>
      </c>
      <c r="J2" s="1" t="s">
        <v>192</v>
      </c>
      <c r="K2" s="1" t="s">
        <v>193</v>
      </c>
      <c r="L2" s="1" t="s">
        <v>191</v>
      </c>
      <c r="M2" s="1" t="s">
        <v>192</v>
      </c>
      <c r="N2" s="1" t="s">
        <v>193</v>
      </c>
      <c r="O2" s="1" t="s">
        <v>191</v>
      </c>
      <c r="P2" s="1" t="s">
        <v>192</v>
      </c>
      <c r="Q2" s="1" t="s">
        <v>193</v>
      </c>
      <c r="R2" s="1" t="s">
        <v>191</v>
      </c>
      <c r="S2" s="1" t="s">
        <v>192</v>
      </c>
      <c r="T2" s="1" t="s">
        <v>193</v>
      </c>
    </row>
    <row r="3" spans="1:20" ht="43.2" x14ac:dyDescent="0.3">
      <c r="A3" s="40" t="s">
        <v>52</v>
      </c>
      <c r="B3" s="36" t="s">
        <v>268</v>
      </c>
      <c r="C3" s="120" t="s">
        <v>207</v>
      </c>
      <c r="D3" s="120" t="s">
        <v>349</v>
      </c>
      <c r="E3" s="120" t="s">
        <v>350</v>
      </c>
      <c r="F3" s="123" t="s">
        <v>211</v>
      </c>
      <c r="G3" s="39"/>
      <c r="H3" s="39"/>
      <c r="I3" s="39" t="s">
        <v>211</v>
      </c>
      <c r="J3" s="39"/>
      <c r="K3" s="39"/>
      <c r="L3" s="39" t="s">
        <v>211</v>
      </c>
      <c r="M3" s="39"/>
      <c r="N3" s="39"/>
      <c r="O3" s="39" t="s">
        <v>211</v>
      </c>
      <c r="R3" t="s">
        <v>211</v>
      </c>
    </row>
    <row r="4" spans="1:20" ht="115.2" x14ac:dyDescent="0.3">
      <c r="A4" s="40" t="s">
        <v>53</v>
      </c>
      <c r="B4" s="36" t="s">
        <v>254</v>
      </c>
      <c r="C4" s="120" t="s">
        <v>207</v>
      </c>
      <c r="D4" s="120" t="s">
        <v>349</v>
      </c>
      <c r="E4" s="120" t="s">
        <v>204</v>
      </c>
      <c r="F4" s="120" t="s">
        <v>666</v>
      </c>
      <c r="G4" s="39" t="s">
        <v>233</v>
      </c>
      <c r="H4" s="39" t="s">
        <v>204</v>
      </c>
      <c r="I4" s="120" t="s">
        <v>211</v>
      </c>
      <c r="J4" s="124"/>
      <c r="K4" s="124"/>
      <c r="L4" s="124" t="s">
        <v>211</v>
      </c>
      <c r="M4" s="124"/>
      <c r="N4" s="124"/>
      <c r="O4" s="120" t="s">
        <v>666</v>
      </c>
      <c r="P4" t="s">
        <v>233</v>
      </c>
      <c r="Q4" t="s">
        <v>204</v>
      </c>
      <c r="R4" t="s">
        <v>211</v>
      </c>
    </row>
    <row r="5" spans="1:20" ht="100.8" x14ac:dyDescent="0.3">
      <c r="A5" s="40" t="s">
        <v>189</v>
      </c>
      <c r="B5" s="36" t="s">
        <v>346</v>
      </c>
      <c r="C5" s="120" t="s">
        <v>207</v>
      </c>
      <c r="D5" s="120" t="s">
        <v>349</v>
      </c>
      <c r="E5" s="120" t="s">
        <v>351</v>
      </c>
      <c r="F5" s="120" t="s">
        <v>666</v>
      </c>
      <c r="G5" s="39" t="s">
        <v>235</v>
      </c>
      <c r="H5" s="39" t="s">
        <v>204</v>
      </c>
      <c r="I5" s="120" t="s">
        <v>211</v>
      </c>
      <c r="J5" s="124"/>
      <c r="K5" s="124"/>
      <c r="L5" s="124" t="s">
        <v>669</v>
      </c>
      <c r="M5" s="124" t="s">
        <v>235</v>
      </c>
      <c r="N5" s="124" t="s">
        <v>204</v>
      </c>
      <c r="O5" s="124" t="s">
        <v>670</v>
      </c>
      <c r="P5" t="s">
        <v>233</v>
      </c>
      <c r="Q5" t="s">
        <v>204</v>
      </c>
      <c r="R5" t="s">
        <v>669</v>
      </c>
      <c r="S5" t="s">
        <v>235</v>
      </c>
      <c r="T5" t="s">
        <v>204</v>
      </c>
    </row>
    <row r="6" spans="1:20" ht="115.2" x14ac:dyDescent="0.3">
      <c r="A6" s="40" t="s">
        <v>190</v>
      </c>
      <c r="B6" s="36" t="s">
        <v>347</v>
      </c>
      <c r="C6" s="120" t="s">
        <v>207</v>
      </c>
      <c r="D6" s="120" t="s">
        <v>349</v>
      </c>
      <c r="E6" s="120" t="s">
        <v>204</v>
      </c>
      <c r="F6" s="120" t="s">
        <v>666</v>
      </c>
      <c r="G6" s="39" t="s">
        <v>235</v>
      </c>
      <c r="H6" s="39" t="s">
        <v>204</v>
      </c>
      <c r="I6" s="124" t="s">
        <v>670</v>
      </c>
      <c r="J6" s="124" t="s">
        <v>233</v>
      </c>
      <c r="K6" s="124" t="s">
        <v>204</v>
      </c>
      <c r="L6" s="124" t="s">
        <v>211</v>
      </c>
      <c r="M6" s="124"/>
      <c r="N6" s="124"/>
      <c r="O6" s="120" t="s">
        <v>666</v>
      </c>
      <c r="P6" t="s">
        <v>235</v>
      </c>
      <c r="Q6" t="s">
        <v>204</v>
      </c>
      <c r="R6" t="s">
        <v>670</v>
      </c>
      <c r="S6" t="s">
        <v>233</v>
      </c>
      <c r="T6" t="s">
        <v>204</v>
      </c>
    </row>
    <row r="7" spans="1:20" ht="115.2" x14ac:dyDescent="0.3">
      <c r="A7" s="40" t="s">
        <v>194</v>
      </c>
      <c r="B7" s="36" t="s">
        <v>348</v>
      </c>
      <c r="C7" s="120" t="s">
        <v>207</v>
      </c>
      <c r="D7" s="120" t="s">
        <v>349</v>
      </c>
      <c r="E7" s="120" t="s">
        <v>204</v>
      </c>
      <c r="F7" s="120" t="s">
        <v>666</v>
      </c>
      <c r="G7" s="39" t="s">
        <v>233</v>
      </c>
      <c r="H7" s="39" t="s">
        <v>204</v>
      </c>
      <c r="I7" s="124" t="s">
        <v>670</v>
      </c>
      <c r="J7" s="124" t="s">
        <v>233</v>
      </c>
      <c r="K7" s="124" t="s">
        <v>204</v>
      </c>
      <c r="L7" s="124" t="s">
        <v>211</v>
      </c>
      <c r="M7" s="124"/>
      <c r="N7" s="124"/>
      <c r="O7" s="120" t="s">
        <v>666</v>
      </c>
      <c r="P7" t="s">
        <v>233</v>
      </c>
      <c r="Q7" t="s">
        <v>204</v>
      </c>
    </row>
    <row r="8" spans="1:20" ht="43.2" x14ac:dyDescent="0.3">
      <c r="A8" s="40" t="s">
        <v>195</v>
      </c>
      <c r="B8" s="36" t="s">
        <v>266</v>
      </c>
      <c r="C8" s="120" t="s">
        <v>217</v>
      </c>
      <c r="D8" s="120" t="s">
        <v>206</v>
      </c>
      <c r="E8" s="120" t="s">
        <v>216</v>
      </c>
      <c r="F8" s="120" t="s">
        <v>671</v>
      </c>
      <c r="G8" s="39"/>
      <c r="H8" s="39"/>
      <c r="I8" s="120" t="s">
        <v>671</v>
      </c>
      <c r="J8" s="124"/>
      <c r="K8" s="124"/>
      <c r="L8" s="120" t="s">
        <v>671</v>
      </c>
      <c r="M8" s="124"/>
      <c r="N8" s="124"/>
      <c r="O8" s="120" t="s">
        <v>673</v>
      </c>
      <c r="R8" t="s">
        <v>674</v>
      </c>
    </row>
    <row r="9" spans="1:20" ht="57.6" x14ac:dyDescent="0.3">
      <c r="A9" s="40" t="s">
        <v>196</v>
      </c>
      <c r="B9" s="36" t="s">
        <v>267</v>
      </c>
      <c r="C9" s="120" t="s">
        <v>207</v>
      </c>
      <c r="D9" s="120" t="s">
        <v>206</v>
      </c>
      <c r="E9" s="120" t="s">
        <v>204</v>
      </c>
      <c r="F9" s="120" t="s">
        <v>211</v>
      </c>
      <c r="G9" s="39"/>
      <c r="H9" s="39"/>
      <c r="I9" s="120" t="s">
        <v>211</v>
      </c>
      <c r="J9" s="124"/>
      <c r="K9" s="124"/>
      <c r="L9" s="120" t="s">
        <v>211</v>
      </c>
      <c r="M9" s="124"/>
      <c r="N9" s="124"/>
      <c r="O9" s="120" t="s">
        <v>211</v>
      </c>
      <c r="R9" t="s">
        <v>675</v>
      </c>
    </row>
    <row r="10" spans="1:20" x14ac:dyDescent="0.3">
      <c r="A10" s="1" t="s">
        <v>197</v>
      </c>
      <c r="B10" s="40"/>
    </row>
    <row r="11" spans="1:20" x14ac:dyDescent="0.3">
      <c r="A11" s="1" t="s">
        <v>198</v>
      </c>
      <c r="B11" s="40"/>
    </row>
    <row r="12" spans="1:20" x14ac:dyDescent="0.3">
      <c r="A12" s="1" t="s">
        <v>199</v>
      </c>
      <c r="B12" s="40"/>
    </row>
    <row r="13" spans="1:20" x14ac:dyDescent="0.3">
      <c r="A13" s="1" t="s">
        <v>54</v>
      </c>
      <c r="B13" s="40"/>
    </row>
    <row r="15" spans="1:20" x14ac:dyDescent="0.3">
      <c r="A15" s="20" t="s">
        <v>222</v>
      </c>
      <c r="B15" s="117"/>
    </row>
    <row r="16" spans="1:20" x14ac:dyDescent="0.3">
      <c r="A16" s="21" t="s">
        <v>226</v>
      </c>
      <c r="B16" s="118"/>
    </row>
    <row r="17" spans="1:12" x14ac:dyDescent="0.3">
      <c r="A17" s="21" t="s">
        <v>211</v>
      </c>
      <c r="B17" s="118"/>
    </row>
    <row r="18" spans="1:12" x14ac:dyDescent="0.3">
      <c r="A18" s="21" t="s">
        <v>228</v>
      </c>
      <c r="B18" s="118"/>
    </row>
    <row r="22" spans="1:12" x14ac:dyDescent="0.3">
      <c r="A22" s="1" t="s">
        <v>220</v>
      </c>
      <c r="B22" s="40"/>
      <c r="C22" s="1" t="s">
        <v>221</v>
      </c>
      <c r="E22" s="1" t="s">
        <v>223</v>
      </c>
      <c r="F22" s="1" t="s">
        <v>224</v>
      </c>
      <c r="L22" t="s">
        <v>47</v>
      </c>
    </row>
    <row r="23" spans="1:12" x14ac:dyDescent="0.3">
      <c r="A23" s="6" t="s">
        <v>225</v>
      </c>
      <c r="B23" s="41"/>
      <c r="C23" s="6" t="s">
        <v>213</v>
      </c>
      <c r="E23" s="6" t="s">
        <v>225</v>
      </c>
      <c r="F23" s="6" t="s">
        <v>213</v>
      </c>
      <c r="L23" t="s">
        <v>238</v>
      </c>
    </row>
    <row r="24" spans="1:12" x14ac:dyDescent="0.3">
      <c r="A24" s="6" t="s">
        <v>203</v>
      </c>
      <c r="B24" s="41"/>
      <c r="C24" s="6" t="s">
        <v>204</v>
      </c>
      <c r="E24" s="6" t="s">
        <v>203</v>
      </c>
      <c r="F24" s="6" t="s">
        <v>204</v>
      </c>
      <c r="L24" t="s">
        <v>217</v>
      </c>
    </row>
    <row r="25" spans="1:12" x14ac:dyDescent="0.3">
      <c r="A25" s="6" t="s">
        <v>206</v>
      </c>
      <c r="B25" s="41"/>
      <c r="C25" s="6" t="s">
        <v>227</v>
      </c>
      <c r="E25" s="6" t="s">
        <v>229</v>
      </c>
      <c r="F25" s="6" t="s">
        <v>227</v>
      </c>
      <c r="L25" t="s">
        <v>207</v>
      </c>
    </row>
    <row r="26" spans="1:12" x14ac:dyDescent="0.3">
      <c r="A26" s="6" t="s">
        <v>230</v>
      </c>
      <c r="B26" s="41"/>
      <c r="C26" s="6" t="s">
        <v>216</v>
      </c>
      <c r="E26" s="6" t="s">
        <v>231</v>
      </c>
      <c r="F26" s="6" t="s">
        <v>210</v>
      </c>
      <c r="L26" t="s">
        <v>237</v>
      </c>
    </row>
    <row r="27" spans="1:12" x14ac:dyDescent="0.3">
      <c r="A27" s="6" t="s">
        <v>216</v>
      </c>
      <c r="B27" s="41"/>
      <c r="E27" s="6" t="s">
        <v>206</v>
      </c>
      <c r="F27" s="6" t="s">
        <v>232</v>
      </c>
    </row>
    <row r="28" spans="1:12" x14ac:dyDescent="0.3">
      <c r="E28" s="6" t="s">
        <v>233</v>
      </c>
      <c r="F28" s="6" t="s">
        <v>234</v>
      </c>
    </row>
    <row r="29" spans="1:12" x14ac:dyDescent="0.3">
      <c r="E29" s="6" t="s">
        <v>235</v>
      </c>
      <c r="F29" s="6" t="s">
        <v>216</v>
      </c>
    </row>
    <row r="30" spans="1:12" x14ac:dyDescent="0.3">
      <c r="E30" s="6" t="s">
        <v>236</v>
      </c>
    </row>
    <row r="31" spans="1:12" x14ac:dyDescent="0.3">
      <c r="E31" s="6" t="s">
        <v>216</v>
      </c>
    </row>
    <row r="32" spans="1:12" x14ac:dyDescent="0.3">
      <c r="A32" s="1" t="s">
        <v>215</v>
      </c>
      <c r="B32" s="40"/>
    </row>
    <row r="33" spans="1:14" ht="18" x14ac:dyDescent="0.35">
      <c r="F33" s="17" t="s">
        <v>90</v>
      </c>
      <c r="I33" s="17" t="s">
        <v>91</v>
      </c>
      <c r="L33" s="17" t="s">
        <v>200</v>
      </c>
    </row>
    <row r="34" spans="1:14" x14ac:dyDescent="0.3">
      <c r="C34" s="1" t="s">
        <v>47</v>
      </c>
      <c r="D34" s="1" t="s">
        <v>48</v>
      </c>
      <c r="E34" s="1" t="s">
        <v>49</v>
      </c>
      <c r="F34" s="1" t="s">
        <v>191</v>
      </c>
      <c r="G34" s="1" t="s">
        <v>192</v>
      </c>
      <c r="H34" s="1" t="s">
        <v>193</v>
      </c>
      <c r="I34" s="1" t="s">
        <v>191</v>
      </c>
      <c r="J34" s="1" t="s">
        <v>192</v>
      </c>
      <c r="K34" s="1" t="s">
        <v>193</v>
      </c>
      <c r="L34" s="1" t="s">
        <v>201</v>
      </c>
      <c r="M34" s="1" t="s">
        <v>192</v>
      </c>
      <c r="N34" s="1" t="s">
        <v>193</v>
      </c>
    </row>
    <row r="35" spans="1:14" x14ac:dyDescent="0.3">
      <c r="A35" s="1" t="s">
        <v>52</v>
      </c>
      <c r="B35" s="40"/>
      <c r="C35" s="6" t="s">
        <v>202</v>
      </c>
      <c r="D35" s="6" t="s">
        <v>203</v>
      </c>
      <c r="E35" s="6" t="s">
        <v>204</v>
      </c>
      <c r="F35" s="18" t="s">
        <v>205</v>
      </c>
      <c r="I35" s="18" t="s">
        <v>205</v>
      </c>
      <c r="L35" s="18" t="s">
        <v>205</v>
      </c>
    </row>
    <row r="36" spans="1:14" x14ac:dyDescent="0.3">
      <c r="A36" s="1" t="s">
        <v>53</v>
      </c>
      <c r="B36" s="40"/>
      <c r="C36" s="6" t="s">
        <v>202</v>
      </c>
      <c r="D36" s="6" t="s">
        <v>206</v>
      </c>
      <c r="E36" s="6" t="s">
        <v>204</v>
      </c>
      <c r="F36" s="18" t="s">
        <v>205</v>
      </c>
      <c r="I36" s="18" t="s">
        <v>205</v>
      </c>
      <c r="L36" s="18" t="s">
        <v>205</v>
      </c>
    </row>
    <row r="37" spans="1:14" x14ac:dyDescent="0.3">
      <c r="A37" s="1" t="s">
        <v>189</v>
      </c>
      <c r="B37" s="40"/>
      <c r="C37" s="6" t="s">
        <v>207</v>
      </c>
      <c r="D37" s="6" t="s">
        <v>206</v>
      </c>
      <c r="E37" s="6" t="s">
        <v>204</v>
      </c>
      <c r="F37" s="6" t="s">
        <v>208</v>
      </c>
      <c r="G37" s="19" t="s">
        <v>209</v>
      </c>
      <c r="H37" s="19" t="s">
        <v>210</v>
      </c>
      <c r="I37" s="6" t="s">
        <v>211</v>
      </c>
      <c r="J37" s="6" t="s">
        <v>206</v>
      </c>
      <c r="K37" s="6" t="s">
        <v>204</v>
      </c>
      <c r="L37" s="6" t="s">
        <v>208</v>
      </c>
      <c r="M37" s="19" t="s">
        <v>209</v>
      </c>
      <c r="N37" s="19" t="s">
        <v>210</v>
      </c>
    </row>
    <row r="38" spans="1:14" x14ac:dyDescent="0.3">
      <c r="A38" s="1" t="s">
        <v>190</v>
      </c>
      <c r="B38" s="40"/>
      <c r="C38" s="6" t="s">
        <v>207</v>
      </c>
      <c r="D38" s="6" t="s">
        <v>206</v>
      </c>
      <c r="E38" s="6" t="s">
        <v>204</v>
      </c>
      <c r="F38" s="6" t="s">
        <v>208</v>
      </c>
      <c r="G38" s="19" t="s">
        <v>209</v>
      </c>
      <c r="H38" s="19" t="s">
        <v>210</v>
      </c>
      <c r="I38" s="6" t="s">
        <v>211</v>
      </c>
      <c r="J38" s="6" t="s">
        <v>206</v>
      </c>
      <c r="K38" s="6" t="s">
        <v>204</v>
      </c>
      <c r="L38" s="6" t="s">
        <v>208</v>
      </c>
      <c r="M38" s="19" t="s">
        <v>209</v>
      </c>
      <c r="N38" s="19" t="s">
        <v>210</v>
      </c>
    </row>
    <row r="39" spans="1:14" x14ac:dyDescent="0.3">
      <c r="A39" s="1" t="s">
        <v>194</v>
      </c>
      <c r="B39" s="40"/>
      <c r="C39" s="6" t="s">
        <v>207</v>
      </c>
      <c r="D39" s="6" t="s">
        <v>206</v>
      </c>
      <c r="E39" s="6" t="s">
        <v>204</v>
      </c>
      <c r="F39" s="6" t="s">
        <v>211</v>
      </c>
      <c r="G39" s="6" t="s">
        <v>206</v>
      </c>
      <c r="H39" s="6" t="s">
        <v>204</v>
      </c>
      <c r="I39" s="6" t="s">
        <v>211</v>
      </c>
      <c r="J39" s="6" t="s">
        <v>206</v>
      </c>
      <c r="K39" s="6" t="s">
        <v>204</v>
      </c>
      <c r="L39" s="6" t="s">
        <v>211</v>
      </c>
      <c r="M39" s="6" t="s">
        <v>206</v>
      </c>
      <c r="N39" s="6" t="s">
        <v>204</v>
      </c>
    </row>
    <row r="40" spans="1:14" x14ac:dyDescent="0.3">
      <c r="A40" s="1" t="s">
        <v>195</v>
      </c>
      <c r="B40" s="40"/>
      <c r="C40" s="6" t="s">
        <v>212</v>
      </c>
      <c r="D40" s="6" t="s">
        <v>203</v>
      </c>
      <c r="E40" s="6" t="s">
        <v>213</v>
      </c>
      <c r="F40" s="6" t="s">
        <v>211</v>
      </c>
      <c r="G40" s="6" t="s">
        <v>203</v>
      </c>
      <c r="H40" s="6" t="s">
        <v>213</v>
      </c>
      <c r="I40" s="6" t="s">
        <v>214</v>
      </c>
      <c r="J40" s="19" t="s">
        <v>206</v>
      </c>
      <c r="K40" s="6" t="s">
        <v>213</v>
      </c>
      <c r="L40" s="6" t="s">
        <v>214</v>
      </c>
      <c r="M40" s="19" t="s">
        <v>206</v>
      </c>
      <c r="N40" s="6" t="s">
        <v>213</v>
      </c>
    </row>
    <row r="41" spans="1:14" x14ac:dyDescent="0.3">
      <c r="A41" s="1" t="s">
        <v>196</v>
      </c>
      <c r="B41" s="40"/>
      <c r="C41" s="6" t="s">
        <v>207</v>
      </c>
      <c r="D41" s="6" t="s">
        <v>206</v>
      </c>
      <c r="E41" s="6" t="s">
        <v>204</v>
      </c>
      <c r="F41" s="6" t="s">
        <v>211</v>
      </c>
      <c r="G41" s="6" t="s">
        <v>206</v>
      </c>
      <c r="H41" s="6" t="s">
        <v>204</v>
      </c>
      <c r="I41" s="6" t="s">
        <v>211</v>
      </c>
      <c r="J41" s="6" t="s">
        <v>206</v>
      </c>
      <c r="K41" s="6" t="s">
        <v>204</v>
      </c>
      <c r="L41" s="6" t="s">
        <v>211</v>
      </c>
      <c r="M41" s="6" t="s">
        <v>206</v>
      </c>
      <c r="N41" s="6" t="s">
        <v>204</v>
      </c>
    </row>
    <row r="42" spans="1:14" x14ac:dyDescent="0.3">
      <c r="A42" s="1" t="s">
        <v>197</v>
      </c>
      <c r="B42" s="40"/>
      <c r="C42" s="6" t="s">
        <v>207</v>
      </c>
      <c r="D42" s="6" t="s">
        <v>206</v>
      </c>
      <c r="E42" s="6" t="s">
        <v>204</v>
      </c>
      <c r="F42" s="6" t="s">
        <v>211</v>
      </c>
      <c r="G42" s="6" t="s">
        <v>206</v>
      </c>
      <c r="H42" s="6" t="s">
        <v>204</v>
      </c>
      <c r="I42" s="6" t="s">
        <v>211</v>
      </c>
      <c r="J42" s="6" t="s">
        <v>206</v>
      </c>
      <c r="K42" s="6" t="s">
        <v>204</v>
      </c>
      <c r="L42" s="6" t="s">
        <v>211</v>
      </c>
      <c r="M42" s="6" t="s">
        <v>206</v>
      </c>
      <c r="N42" s="6" t="s">
        <v>204</v>
      </c>
    </row>
  </sheetData>
  <phoneticPr fontId="9" type="noConversion"/>
  <dataValidations count="5">
    <dataValidation type="list" allowBlank="1" showInputMessage="1" showErrorMessage="1" sqref="G3:G13 P3:P13 J3:J13 M3:M13 S3:S13" xr:uid="{7431C13D-0799-4E77-8774-7A8C248DE033}">
      <formula1>$E$23:$E$31</formula1>
    </dataValidation>
    <dataValidation type="list" allowBlank="1" showInputMessage="1" showErrorMessage="1" sqref="H3:H13 Q3:Q13 K3:K13 N3:N13 T3:T13" xr:uid="{EE9310C7-4EED-4D6D-A82D-74CBB2336489}">
      <formula1>$F$23:$F$29</formula1>
    </dataValidation>
    <dataValidation type="list" allowBlank="1" showInputMessage="1" showErrorMessage="1" sqref="C3:C9" xr:uid="{19740E28-2C51-488A-9C01-090543EB7B00}">
      <formula1>$L$23:$L$26</formula1>
    </dataValidation>
    <dataValidation type="list" allowBlank="1" showInputMessage="1" showErrorMessage="1" sqref="D3:D9" xr:uid="{8F6D2F3C-E8B5-44A4-92AE-AD6401CE009D}">
      <formula1>$A$23:$A$27</formula1>
    </dataValidation>
    <dataValidation type="list" allowBlank="1" showInputMessage="1" showErrorMessage="1" sqref="E3:E9" xr:uid="{10C38FC9-D7B2-471A-8AA1-71BE5B7C6EC1}">
      <formula1>$C$23:$C$26</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915D9-686C-4830-AC7C-334CF5B42EA8}">
  <dimension ref="A1:J253"/>
  <sheetViews>
    <sheetView workbookViewId="0">
      <selection activeCell="G48" sqref="G48"/>
    </sheetView>
  </sheetViews>
  <sheetFormatPr defaultColWidth="9.109375" defaultRowHeight="14.4" x14ac:dyDescent="0.3"/>
  <cols>
    <col min="1" max="1" width="22.109375" customWidth="1"/>
    <col min="2" max="6" width="8.88671875" bestFit="1" customWidth="1"/>
    <col min="7" max="7" width="11.33203125" customWidth="1"/>
    <col min="8" max="8" width="12.44140625" customWidth="1"/>
    <col min="9" max="9" width="17" customWidth="1"/>
    <col min="10" max="10" width="16.88671875" customWidth="1"/>
  </cols>
  <sheetData>
    <row r="1" spans="1:10" x14ac:dyDescent="0.3">
      <c r="A1" s="1" t="s">
        <v>658</v>
      </c>
    </row>
    <row r="2" spans="1:10" x14ac:dyDescent="0.3">
      <c r="A2" t="s">
        <v>440</v>
      </c>
    </row>
    <row r="3" spans="1:10" x14ac:dyDescent="0.3">
      <c r="A3" t="s">
        <v>441</v>
      </c>
    </row>
    <row r="4" spans="1:10" x14ac:dyDescent="0.3">
      <c r="A4" t="s">
        <v>442</v>
      </c>
    </row>
    <row r="5" spans="1:10" ht="15" thickBot="1" x14ac:dyDescent="0.35"/>
    <row r="6" spans="1:10" ht="15" thickBot="1" x14ac:dyDescent="0.35">
      <c r="A6" s="61"/>
      <c r="B6" s="152" t="s">
        <v>297</v>
      </c>
      <c r="C6" s="153"/>
      <c r="D6" s="153"/>
      <c r="E6" s="154"/>
      <c r="F6" s="155" t="s">
        <v>443</v>
      </c>
      <c r="G6" s="154"/>
      <c r="H6" s="156" t="s">
        <v>299</v>
      </c>
      <c r="I6" s="149" t="s">
        <v>300</v>
      </c>
      <c r="J6" s="149" t="s">
        <v>444</v>
      </c>
    </row>
    <row r="7" spans="1:10" x14ac:dyDescent="0.3">
      <c r="A7" s="143" t="s">
        <v>301</v>
      </c>
      <c r="B7" s="145" t="s">
        <v>302</v>
      </c>
      <c r="C7" s="147" t="s">
        <v>303</v>
      </c>
      <c r="D7" s="147" t="s">
        <v>304</v>
      </c>
      <c r="E7" s="62" t="s">
        <v>305</v>
      </c>
      <c r="F7" s="145" t="s">
        <v>445</v>
      </c>
      <c r="G7" s="156" t="s">
        <v>298</v>
      </c>
      <c r="H7" s="157"/>
      <c r="I7" s="150"/>
      <c r="J7" s="150"/>
    </row>
    <row r="8" spans="1:10" ht="29.4" thickBot="1" x14ac:dyDescent="0.35">
      <c r="A8" s="144"/>
      <c r="B8" s="146"/>
      <c r="C8" s="148"/>
      <c r="D8" s="148"/>
      <c r="E8" s="63" t="s">
        <v>306</v>
      </c>
      <c r="F8" s="146"/>
      <c r="G8" s="159"/>
      <c r="H8" s="158"/>
      <c r="I8" s="151"/>
      <c r="J8" s="151"/>
    </row>
    <row r="9" spans="1:10" x14ac:dyDescent="0.3">
      <c r="A9" s="64" t="s">
        <v>307</v>
      </c>
      <c r="B9" s="65">
        <v>38</v>
      </c>
      <c r="C9" s="65">
        <v>155</v>
      </c>
      <c r="D9" s="65">
        <v>153</v>
      </c>
      <c r="E9" s="65">
        <f t="shared" ref="E9:E19" si="0">SUM(B9:D9)</f>
        <v>346</v>
      </c>
      <c r="F9" s="66">
        <v>157</v>
      </c>
      <c r="G9" s="67">
        <v>268</v>
      </c>
      <c r="H9" s="67">
        <f t="shared" ref="H9:H19" si="1">SUM(E9:G9)</f>
        <v>771</v>
      </c>
      <c r="I9" s="67">
        <v>22</v>
      </c>
      <c r="J9" s="67">
        <v>16</v>
      </c>
    </row>
    <row r="10" spans="1:10" x14ac:dyDescent="0.3">
      <c r="A10" s="55" t="s">
        <v>308</v>
      </c>
      <c r="B10" s="68">
        <v>2</v>
      </c>
      <c r="C10">
        <v>37</v>
      </c>
      <c r="D10">
        <v>36</v>
      </c>
      <c r="E10" s="65">
        <f t="shared" si="0"/>
        <v>75</v>
      </c>
      <c r="F10" s="69"/>
      <c r="G10" s="67">
        <v>1</v>
      </c>
      <c r="H10" s="67">
        <f t="shared" si="1"/>
        <v>76</v>
      </c>
      <c r="I10" s="70"/>
      <c r="J10" s="70"/>
    </row>
    <row r="11" spans="1:10" x14ac:dyDescent="0.3">
      <c r="A11" s="71" t="s">
        <v>309</v>
      </c>
      <c r="B11" s="65">
        <v>38</v>
      </c>
      <c r="C11" s="65">
        <v>126</v>
      </c>
      <c r="D11" s="65">
        <v>111</v>
      </c>
      <c r="E11" s="65">
        <f t="shared" si="0"/>
        <v>275</v>
      </c>
      <c r="F11" s="69">
        <v>244</v>
      </c>
      <c r="G11" s="67">
        <v>132</v>
      </c>
      <c r="H11" s="67">
        <f t="shared" si="1"/>
        <v>651</v>
      </c>
      <c r="I11" s="70">
        <v>4</v>
      </c>
      <c r="J11" s="70">
        <v>16</v>
      </c>
    </row>
    <row r="12" spans="1:10" x14ac:dyDescent="0.3">
      <c r="A12" s="71" t="s">
        <v>310</v>
      </c>
      <c r="B12" s="68">
        <v>46</v>
      </c>
      <c r="C12">
        <v>94</v>
      </c>
      <c r="D12">
        <v>75</v>
      </c>
      <c r="E12" s="65">
        <f t="shared" si="0"/>
        <v>215</v>
      </c>
      <c r="F12" s="69">
        <v>10</v>
      </c>
      <c r="G12" s="70">
        <v>22</v>
      </c>
      <c r="H12" s="67">
        <f t="shared" si="1"/>
        <v>247</v>
      </c>
      <c r="I12" s="70">
        <v>1</v>
      </c>
      <c r="J12" s="70"/>
    </row>
    <row r="13" spans="1:10" x14ac:dyDescent="0.3">
      <c r="A13" s="71" t="s">
        <v>311</v>
      </c>
      <c r="B13" s="68">
        <v>8</v>
      </c>
      <c r="C13">
        <v>31</v>
      </c>
      <c r="D13">
        <v>19</v>
      </c>
      <c r="E13" s="65">
        <f t="shared" si="0"/>
        <v>58</v>
      </c>
      <c r="F13" s="69">
        <v>2</v>
      </c>
      <c r="G13" s="67">
        <v>3</v>
      </c>
      <c r="H13" s="67">
        <f t="shared" si="1"/>
        <v>63</v>
      </c>
      <c r="I13" s="70"/>
      <c r="J13" s="70"/>
    </row>
    <row r="14" spans="1:10" x14ac:dyDescent="0.3">
      <c r="A14" s="55" t="s">
        <v>312</v>
      </c>
      <c r="B14" s="68">
        <v>8</v>
      </c>
      <c r="C14">
        <v>18</v>
      </c>
      <c r="D14">
        <v>7</v>
      </c>
      <c r="E14" s="65">
        <f t="shared" si="0"/>
        <v>33</v>
      </c>
      <c r="F14" s="66"/>
      <c r="G14" s="67">
        <v>5</v>
      </c>
      <c r="H14" s="67">
        <f t="shared" si="1"/>
        <v>38</v>
      </c>
      <c r="I14" s="70"/>
      <c r="J14" s="70"/>
    </row>
    <row r="15" spans="1:10" x14ac:dyDescent="0.3">
      <c r="A15" s="55" t="s">
        <v>313</v>
      </c>
      <c r="B15" s="68">
        <v>5</v>
      </c>
      <c r="C15">
        <v>22</v>
      </c>
      <c r="D15">
        <v>22</v>
      </c>
      <c r="E15" s="65">
        <f t="shared" si="0"/>
        <v>49</v>
      </c>
      <c r="F15" s="69"/>
      <c r="G15" s="70">
        <v>10</v>
      </c>
      <c r="H15" s="67">
        <f t="shared" si="1"/>
        <v>59</v>
      </c>
      <c r="I15" s="70"/>
      <c r="J15" s="70"/>
    </row>
    <row r="16" spans="1:10" x14ac:dyDescent="0.3">
      <c r="A16" s="55" t="s">
        <v>314</v>
      </c>
      <c r="B16" s="68">
        <v>5</v>
      </c>
      <c r="C16">
        <v>16</v>
      </c>
      <c r="D16">
        <v>7</v>
      </c>
      <c r="E16" s="65">
        <f t="shared" si="0"/>
        <v>28</v>
      </c>
      <c r="F16" s="69"/>
      <c r="G16" s="70">
        <v>2</v>
      </c>
      <c r="H16" s="67">
        <f t="shared" si="1"/>
        <v>30</v>
      </c>
      <c r="I16" s="70"/>
      <c r="J16" s="70"/>
    </row>
    <row r="17" spans="1:10" x14ac:dyDescent="0.3">
      <c r="A17" s="55" t="s">
        <v>315</v>
      </c>
      <c r="B17" s="65">
        <v>7</v>
      </c>
      <c r="C17" s="65">
        <v>25</v>
      </c>
      <c r="D17">
        <v>13</v>
      </c>
      <c r="E17" s="65">
        <f t="shared" si="0"/>
        <v>45</v>
      </c>
      <c r="F17" s="66">
        <v>98</v>
      </c>
      <c r="G17" s="67">
        <v>173</v>
      </c>
      <c r="H17" s="67">
        <f t="shared" si="1"/>
        <v>316</v>
      </c>
      <c r="I17" s="70"/>
      <c r="J17" s="70">
        <v>3</v>
      </c>
    </row>
    <row r="18" spans="1:10" x14ac:dyDescent="0.3">
      <c r="A18" s="55" t="s">
        <v>316</v>
      </c>
      <c r="B18" s="65">
        <v>5</v>
      </c>
      <c r="C18" s="65">
        <v>9</v>
      </c>
      <c r="D18" s="65">
        <v>7</v>
      </c>
      <c r="E18" s="65">
        <f t="shared" si="0"/>
        <v>21</v>
      </c>
      <c r="F18" s="69">
        <v>31</v>
      </c>
      <c r="G18" s="67">
        <v>8</v>
      </c>
      <c r="H18" s="67">
        <f t="shared" si="1"/>
        <v>60</v>
      </c>
      <c r="I18" s="67"/>
      <c r="J18" s="67"/>
    </row>
    <row r="19" spans="1:10" ht="15" thickBot="1" x14ac:dyDescent="0.35">
      <c r="A19" s="72" t="s">
        <v>317</v>
      </c>
      <c r="B19" s="68">
        <v>7</v>
      </c>
      <c r="C19">
        <v>10</v>
      </c>
      <c r="D19">
        <v>7</v>
      </c>
      <c r="E19" s="65">
        <f t="shared" si="0"/>
        <v>24</v>
      </c>
      <c r="F19" s="69">
        <v>1</v>
      </c>
      <c r="G19" s="70">
        <v>9</v>
      </c>
      <c r="H19" s="67">
        <f t="shared" si="1"/>
        <v>34</v>
      </c>
      <c r="I19" s="70"/>
      <c r="J19" s="70"/>
    </row>
    <row r="20" spans="1:10" ht="15" thickBot="1" x14ac:dyDescent="0.35">
      <c r="A20" s="73" t="s">
        <v>305</v>
      </c>
      <c r="B20" s="74">
        <f t="shared" ref="B20:J20" si="2">SUM(B9:B19)</f>
        <v>169</v>
      </c>
      <c r="C20" s="74">
        <f t="shared" si="2"/>
        <v>543</v>
      </c>
      <c r="D20" s="74">
        <f t="shared" si="2"/>
        <v>457</v>
      </c>
      <c r="E20" s="74">
        <f t="shared" si="2"/>
        <v>1169</v>
      </c>
      <c r="F20" s="75">
        <f t="shared" si="2"/>
        <v>543</v>
      </c>
      <c r="G20" s="76">
        <f t="shared" si="2"/>
        <v>633</v>
      </c>
      <c r="H20" s="76">
        <f t="shared" si="2"/>
        <v>2345</v>
      </c>
      <c r="I20" s="76">
        <f t="shared" si="2"/>
        <v>27</v>
      </c>
      <c r="J20" s="76">
        <f t="shared" si="2"/>
        <v>35</v>
      </c>
    </row>
    <row r="21" spans="1:10" x14ac:dyDescent="0.3">
      <c r="A21" s="77"/>
      <c r="B21" s="78"/>
      <c r="C21" s="78"/>
      <c r="D21" s="78"/>
      <c r="E21" s="78"/>
      <c r="F21" s="78"/>
      <c r="G21" s="78"/>
      <c r="H21" s="78"/>
      <c r="I21" s="78"/>
    </row>
    <row r="22" spans="1:10" x14ac:dyDescent="0.3">
      <c r="A22" s="1" t="s">
        <v>659</v>
      </c>
    </row>
    <row r="23" spans="1:10" x14ac:dyDescent="0.3">
      <c r="A23" t="s">
        <v>440</v>
      </c>
    </row>
    <row r="24" spans="1:10" x14ac:dyDescent="0.3">
      <c r="A24" t="s">
        <v>441</v>
      </c>
    </row>
    <row r="25" spans="1:10" ht="15" thickBot="1" x14ac:dyDescent="0.35">
      <c r="A25" t="s">
        <v>446</v>
      </c>
    </row>
    <row r="26" spans="1:10" ht="15" thickBot="1" x14ac:dyDescent="0.35">
      <c r="A26" s="61"/>
      <c r="B26" s="152" t="s">
        <v>297</v>
      </c>
      <c r="C26" s="153"/>
      <c r="D26" s="153"/>
      <c r="E26" s="154"/>
      <c r="F26" s="155" t="s">
        <v>443</v>
      </c>
      <c r="G26" s="154"/>
      <c r="H26" s="156" t="s">
        <v>447</v>
      </c>
      <c r="I26" s="149" t="s">
        <v>448</v>
      </c>
      <c r="J26" s="149" t="s">
        <v>449</v>
      </c>
    </row>
    <row r="27" spans="1:10" x14ac:dyDescent="0.3">
      <c r="A27" s="143" t="s">
        <v>301</v>
      </c>
      <c r="B27" s="145" t="s">
        <v>302</v>
      </c>
      <c r="C27" s="147" t="s">
        <v>303</v>
      </c>
      <c r="D27" s="147" t="s">
        <v>304</v>
      </c>
      <c r="E27" s="62" t="s">
        <v>305</v>
      </c>
      <c r="F27" s="145" t="s">
        <v>445</v>
      </c>
      <c r="G27" s="156" t="s">
        <v>298</v>
      </c>
      <c r="H27" s="157"/>
      <c r="I27" s="150"/>
      <c r="J27" s="150"/>
    </row>
    <row r="28" spans="1:10" ht="29.4" thickBot="1" x14ac:dyDescent="0.35">
      <c r="A28" s="144"/>
      <c r="B28" s="146"/>
      <c r="C28" s="148"/>
      <c r="D28" s="148"/>
      <c r="E28" s="63" t="s">
        <v>306</v>
      </c>
      <c r="F28" s="146"/>
      <c r="G28" s="159"/>
      <c r="H28" s="158"/>
      <c r="I28" s="151"/>
      <c r="J28" s="151"/>
    </row>
    <row r="29" spans="1:10" x14ac:dyDescent="0.3">
      <c r="A29" s="64" t="s">
        <v>307</v>
      </c>
      <c r="B29" s="79">
        <v>1271.857575</v>
      </c>
      <c r="C29" s="79">
        <v>2511.1671370000008</v>
      </c>
      <c r="D29" s="79">
        <v>1745.8551829999997</v>
      </c>
      <c r="E29" s="80">
        <f t="shared" ref="E29:E39" si="3">SUM(B29:D29)</f>
        <v>5528.879895</v>
      </c>
      <c r="F29" s="81">
        <v>677.25001399999985</v>
      </c>
      <c r="G29" s="82">
        <v>1512.1970030000002</v>
      </c>
      <c r="H29" s="83">
        <f t="shared" ref="H29:H39" si="4">SUM(E29:G29)</f>
        <v>7718.3269120000004</v>
      </c>
      <c r="I29" s="83">
        <v>270.73427599999997</v>
      </c>
      <c r="J29" s="83">
        <v>40.198247000000002</v>
      </c>
    </row>
    <row r="30" spans="1:10" x14ac:dyDescent="0.3">
      <c r="A30" s="55" t="s">
        <v>308</v>
      </c>
      <c r="B30" s="84">
        <v>44.509835000000002</v>
      </c>
      <c r="C30" s="79">
        <v>586.7482</v>
      </c>
      <c r="D30" s="79">
        <v>270.53188500000005</v>
      </c>
      <c r="E30" s="80">
        <f t="shared" si="3"/>
        <v>901.78991999999994</v>
      </c>
      <c r="F30" s="85"/>
      <c r="G30" s="83">
        <v>3.0658649999999996</v>
      </c>
      <c r="H30" s="83">
        <f t="shared" si="4"/>
        <v>904.85578499999997</v>
      </c>
      <c r="I30" s="86">
        <v>0</v>
      </c>
      <c r="J30" s="86">
        <v>0</v>
      </c>
    </row>
    <row r="31" spans="1:10" x14ac:dyDescent="0.3">
      <c r="A31" s="71" t="s">
        <v>309</v>
      </c>
      <c r="B31" s="80">
        <v>3320.6039599999999</v>
      </c>
      <c r="C31" s="80">
        <v>7006.206475</v>
      </c>
      <c r="D31" s="79">
        <v>3147.3924750000001</v>
      </c>
      <c r="E31" s="80">
        <f t="shared" si="3"/>
        <v>13474.20291</v>
      </c>
      <c r="F31" s="85">
        <v>1453.2664679999996</v>
      </c>
      <c r="G31" s="87">
        <v>1723.5029160000001</v>
      </c>
      <c r="H31" s="83">
        <f t="shared" si="4"/>
        <v>16650.972293999999</v>
      </c>
      <c r="I31" s="86">
        <v>24.519645000000001</v>
      </c>
      <c r="J31" s="86">
        <v>121.815946</v>
      </c>
    </row>
    <row r="32" spans="1:10" x14ac:dyDescent="0.3">
      <c r="A32" s="71" t="s">
        <v>310</v>
      </c>
      <c r="B32" s="84">
        <v>1508.9131039999997</v>
      </c>
      <c r="C32" s="79">
        <v>1991.6227990000016</v>
      </c>
      <c r="D32" s="79">
        <v>472.51954499999994</v>
      </c>
      <c r="E32" s="80">
        <f t="shared" si="3"/>
        <v>3973.0554480000014</v>
      </c>
      <c r="F32" s="85">
        <v>40.278674000000002</v>
      </c>
      <c r="G32" s="86">
        <v>210.96272300000001</v>
      </c>
      <c r="H32" s="83">
        <f t="shared" si="4"/>
        <v>4224.2968450000017</v>
      </c>
      <c r="I32" s="86">
        <v>2.3128090000000001</v>
      </c>
      <c r="J32" s="86">
        <v>1</v>
      </c>
    </row>
    <row r="33" spans="1:10" x14ac:dyDescent="0.3">
      <c r="A33" s="71" t="s">
        <v>311</v>
      </c>
      <c r="B33" s="84">
        <v>156.79729999999998</v>
      </c>
      <c r="C33" s="79">
        <v>434.53793500000012</v>
      </c>
      <c r="D33" s="79">
        <v>149.747748</v>
      </c>
      <c r="E33" s="80">
        <f t="shared" si="3"/>
        <v>741.08298300000013</v>
      </c>
      <c r="F33" s="85">
        <v>8.1259189999999997</v>
      </c>
      <c r="G33" s="87">
        <v>2.6844870000000003</v>
      </c>
      <c r="H33" s="83">
        <f t="shared" si="4"/>
        <v>751.89338900000007</v>
      </c>
      <c r="I33" s="86">
        <v>0</v>
      </c>
      <c r="J33" s="86">
        <v>0</v>
      </c>
    </row>
    <row r="34" spans="1:10" x14ac:dyDescent="0.3">
      <c r="A34" s="55" t="s">
        <v>312</v>
      </c>
      <c r="B34" s="84">
        <v>267.25814100000002</v>
      </c>
      <c r="C34" s="79">
        <v>428.66519499999998</v>
      </c>
      <c r="D34" s="79">
        <v>58.561824000000001</v>
      </c>
      <c r="E34" s="80">
        <f t="shared" si="3"/>
        <v>754.48516000000006</v>
      </c>
      <c r="F34" s="88"/>
      <c r="G34" s="83">
        <v>19.013193999999995</v>
      </c>
      <c r="H34" s="83">
        <f t="shared" si="4"/>
        <v>773.49835400000006</v>
      </c>
      <c r="I34" s="86">
        <v>0</v>
      </c>
      <c r="J34" s="86">
        <v>0</v>
      </c>
    </row>
    <row r="35" spans="1:10" x14ac:dyDescent="0.3">
      <c r="A35" s="55" t="s">
        <v>313</v>
      </c>
      <c r="B35" s="79">
        <v>339.67033000000009</v>
      </c>
      <c r="C35" s="79">
        <v>392.05422499999997</v>
      </c>
      <c r="D35" s="79">
        <v>223.490262</v>
      </c>
      <c r="E35" s="80">
        <f t="shared" si="3"/>
        <v>955.21481700000004</v>
      </c>
      <c r="F35" s="85"/>
      <c r="G35" s="86">
        <v>50.988275999999999</v>
      </c>
      <c r="H35" s="83">
        <f t="shared" si="4"/>
        <v>1006.2030930000001</v>
      </c>
      <c r="I35" s="86">
        <v>0</v>
      </c>
      <c r="J35" s="86">
        <v>0</v>
      </c>
    </row>
    <row r="36" spans="1:10" x14ac:dyDescent="0.3">
      <c r="A36" s="55" t="s">
        <v>314</v>
      </c>
      <c r="B36" s="84">
        <v>87.752972000000014</v>
      </c>
      <c r="C36" s="79">
        <v>453.17129100000005</v>
      </c>
      <c r="D36" s="79">
        <v>104.77248900000001</v>
      </c>
      <c r="E36" s="80">
        <f t="shared" si="3"/>
        <v>645.69675200000006</v>
      </c>
      <c r="F36" s="85"/>
      <c r="G36" s="87">
        <v>19.793282999999999</v>
      </c>
      <c r="H36" s="83">
        <f t="shared" si="4"/>
        <v>665.49003500000003</v>
      </c>
      <c r="I36" s="86">
        <v>0</v>
      </c>
      <c r="J36" s="86">
        <v>0</v>
      </c>
    </row>
    <row r="37" spans="1:10" x14ac:dyDescent="0.3">
      <c r="A37" s="55" t="s">
        <v>315</v>
      </c>
      <c r="B37" s="79">
        <v>409.83416000000005</v>
      </c>
      <c r="C37" s="79">
        <v>1089.7264229999998</v>
      </c>
      <c r="D37" s="79">
        <v>557.03654900000004</v>
      </c>
      <c r="E37" s="80">
        <f t="shared" si="3"/>
        <v>2056.5971319999999</v>
      </c>
      <c r="F37" s="88">
        <v>401.83122300000008</v>
      </c>
      <c r="G37" s="83">
        <v>767.00528900000006</v>
      </c>
      <c r="H37" s="83">
        <f t="shared" si="4"/>
        <v>3225.4336440000002</v>
      </c>
      <c r="I37" s="86">
        <v>0</v>
      </c>
      <c r="J37" s="86">
        <v>4.5924290000000001</v>
      </c>
    </row>
    <row r="38" spans="1:10" x14ac:dyDescent="0.3">
      <c r="A38" s="55" t="s">
        <v>316</v>
      </c>
      <c r="B38" s="79">
        <v>154.32502899999997</v>
      </c>
      <c r="C38" s="79">
        <v>959.42890099999988</v>
      </c>
      <c r="D38" s="79">
        <v>136.186082</v>
      </c>
      <c r="E38" s="80">
        <f t="shared" si="3"/>
        <v>1249.9400119999998</v>
      </c>
      <c r="F38" s="85">
        <v>80.348309999999998</v>
      </c>
      <c r="G38" s="87">
        <v>33.003887000000006</v>
      </c>
      <c r="H38" s="83">
        <f t="shared" si="4"/>
        <v>1363.292209</v>
      </c>
      <c r="I38" s="83">
        <v>0</v>
      </c>
      <c r="J38" s="83">
        <v>0</v>
      </c>
    </row>
    <row r="39" spans="1:10" ht="15" thickBot="1" x14ac:dyDescent="0.35">
      <c r="A39" s="72" t="s">
        <v>317</v>
      </c>
      <c r="B39" s="84">
        <v>2900.1763499999997</v>
      </c>
      <c r="C39" s="79">
        <v>488.03619400000002</v>
      </c>
      <c r="D39" s="79">
        <v>378.44799999999998</v>
      </c>
      <c r="E39" s="80">
        <f t="shared" si="3"/>
        <v>3766.6605439999998</v>
      </c>
      <c r="F39" s="89">
        <v>80.348309999999998</v>
      </c>
      <c r="G39" s="90">
        <v>66.022725999999992</v>
      </c>
      <c r="H39" s="83">
        <f t="shared" si="4"/>
        <v>3913.0315799999998</v>
      </c>
      <c r="I39" s="86">
        <v>0</v>
      </c>
      <c r="J39" s="86">
        <v>0</v>
      </c>
    </row>
    <row r="40" spans="1:10" ht="15" thickBot="1" x14ac:dyDescent="0.35">
      <c r="A40" s="73" t="s">
        <v>305</v>
      </c>
      <c r="B40" s="91">
        <f t="shared" ref="B40:J40" si="5">SUM(B29:B39)</f>
        <v>10461.698756000002</v>
      </c>
      <c r="C40" s="91">
        <f t="shared" si="5"/>
        <v>16341.364775000002</v>
      </c>
      <c r="D40" s="91">
        <f t="shared" si="5"/>
        <v>7244.5420420000009</v>
      </c>
      <c r="E40" s="91">
        <f t="shared" si="5"/>
        <v>34047.605573000001</v>
      </c>
      <c r="F40" s="92">
        <f t="shared" si="5"/>
        <v>2741.4489179999996</v>
      </c>
      <c r="G40" s="93">
        <f t="shared" si="5"/>
        <v>4408.2396490000001</v>
      </c>
      <c r="H40" s="93">
        <f t="shared" si="5"/>
        <v>41197.294139999998</v>
      </c>
      <c r="I40" s="93">
        <f t="shared" si="5"/>
        <v>297.56673000000001</v>
      </c>
      <c r="J40" s="93">
        <f t="shared" si="5"/>
        <v>167.60662200000002</v>
      </c>
    </row>
    <row r="41" spans="1:10" x14ac:dyDescent="0.3">
      <c r="A41" s="115"/>
      <c r="B41" s="116"/>
      <c r="C41" s="116"/>
      <c r="D41" s="116"/>
      <c r="E41" s="134"/>
      <c r="F41" s="135"/>
      <c r="G41" s="135"/>
      <c r="H41" s="135"/>
      <c r="I41" s="116"/>
      <c r="J41" s="116"/>
    </row>
    <row r="42" spans="1:10" x14ac:dyDescent="0.3">
      <c r="E42" s="136"/>
      <c r="F42" s="136"/>
      <c r="G42" s="136"/>
      <c r="H42" s="136"/>
    </row>
    <row r="44" spans="1:10" x14ac:dyDescent="0.3">
      <c r="A44" s="1" t="s">
        <v>660</v>
      </c>
    </row>
    <row r="45" spans="1:10" x14ac:dyDescent="0.3">
      <c r="A45" s="94" t="s">
        <v>450</v>
      </c>
    </row>
    <row r="46" spans="1:10" x14ac:dyDescent="0.3">
      <c r="A46" t="s">
        <v>440</v>
      </c>
    </row>
    <row r="47" spans="1:10" x14ac:dyDescent="0.3">
      <c r="A47" t="s">
        <v>441</v>
      </c>
    </row>
    <row r="48" spans="1:10" ht="15" thickBot="1" x14ac:dyDescent="0.35">
      <c r="A48" t="s">
        <v>446</v>
      </c>
    </row>
    <row r="49" spans="1:3" ht="29.4" thickBot="1" x14ac:dyDescent="0.35">
      <c r="A49" s="95" t="s">
        <v>451</v>
      </c>
      <c r="B49" s="96" t="s">
        <v>452</v>
      </c>
      <c r="C49" s="97" t="s">
        <v>453</v>
      </c>
    </row>
    <row r="50" spans="1:3" ht="15" thickBot="1" x14ac:dyDescent="0.35">
      <c r="A50" s="98" t="s">
        <v>308</v>
      </c>
      <c r="B50" s="99" t="s">
        <v>308</v>
      </c>
      <c r="C50" s="100" t="s">
        <v>454</v>
      </c>
    </row>
    <row r="51" spans="1:3" x14ac:dyDescent="0.3">
      <c r="A51" s="101" t="s">
        <v>307</v>
      </c>
      <c r="B51" t="s">
        <v>455</v>
      </c>
      <c r="C51" s="102" t="s">
        <v>454</v>
      </c>
    </row>
    <row r="52" spans="1:3" x14ac:dyDescent="0.3">
      <c r="A52" s="101"/>
      <c r="B52" t="s">
        <v>456</v>
      </c>
      <c r="C52" s="102" t="s">
        <v>454</v>
      </c>
    </row>
    <row r="53" spans="1:3" x14ac:dyDescent="0.3">
      <c r="A53" s="101"/>
      <c r="B53" t="s">
        <v>457</v>
      </c>
      <c r="C53" s="102" t="s">
        <v>454</v>
      </c>
    </row>
    <row r="54" spans="1:3" x14ac:dyDescent="0.3">
      <c r="A54" s="101"/>
      <c r="B54" t="s">
        <v>458</v>
      </c>
      <c r="C54" s="102" t="s">
        <v>454</v>
      </c>
    </row>
    <row r="55" spans="1:3" x14ac:dyDescent="0.3">
      <c r="A55" s="101"/>
      <c r="B55" t="s">
        <v>459</v>
      </c>
      <c r="C55" s="102" t="s">
        <v>454</v>
      </c>
    </row>
    <row r="56" spans="1:3" x14ac:dyDescent="0.3">
      <c r="A56" s="101"/>
      <c r="B56" t="s">
        <v>460</v>
      </c>
      <c r="C56" s="102" t="s">
        <v>454</v>
      </c>
    </row>
    <row r="57" spans="1:3" x14ac:dyDescent="0.3">
      <c r="A57" s="101"/>
      <c r="B57" t="s">
        <v>461</v>
      </c>
      <c r="C57" s="102" t="s">
        <v>454</v>
      </c>
    </row>
    <row r="58" spans="1:3" x14ac:dyDescent="0.3">
      <c r="A58" s="101"/>
      <c r="B58" t="s">
        <v>462</v>
      </c>
      <c r="C58" s="102" t="s">
        <v>454</v>
      </c>
    </row>
    <row r="59" spans="1:3" x14ac:dyDescent="0.3">
      <c r="A59" s="101"/>
      <c r="B59" t="s">
        <v>463</v>
      </c>
      <c r="C59" s="102" t="s">
        <v>454</v>
      </c>
    </row>
    <row r="60" spans="1:3" x14ac:dyDescent="0.3">
      <c r="A60" s="101"/>
      <c r="B60" t="s">
        <v>464</v>
      </c>
      <c r="C60" s="102" t="s">
        <v>454</v>
      </c>
    </row>
    <row r="61" spans="1:3" x14ac:dyDescent="0.3">
      <c r="A61" s="101"/>
      <c r="B61" t="s">
        <v>465</v>
      </c>
      <c r="C61" s="102" t="s">
        <v>454</v>
      </c>
    </row>
    <row r="62" spans="1:3" x14ac:dyDescent="0.3">
      <c r="A62" s="101"/>
      <c r="B62" t="s">
        <v>466</v>
      </c>
      <c r="C62" s="102" t="s">
        <v>454</v>
      </c>
    </row>
    <row r="63" spans="1:3" x14ac:dyDescent="0.3">
      <c r="A63" s="101"/>
      <c r="B63" t="s">
        <v>467</v>
      </c>
      <c r="C63" s="102" t="s">
        <v>454</v>
      </c>
    </row>
    <row r="64" spans="1:3" x14ac:dyDescent="0.3">
      <c r="A64" s="101"/>
      <c r="B64" t="s">
        <v>468</v>
      </c>
      <c r="C64" s="102" t="s">
        <v>454</v>
      </c>
    </row>
    <row r="65" spans="1:3" x14ac:dyDescent="0.3">
      <c r="A65" s="101"/>
      <c r="B65" t="s">
        <v>469</v>
      </c>
      <c r="C65" s="102" t="s">
        <v>454</v>
      </c>
    </row>
    <row r="66" spans="1:3" x14ac:dyDescent="0.3">
      <c r="A66" s="101"/>
      <c r="B66" t="s">
        <v>470</v>
      </c>
      <c r="C66" s="102" t="s">
        <v>454</v>
      </c>
    </row>
    <row r="67" spans="1:3" x14ac:dyDescent="0.3">
      <c r="A67" s="101"/>
      <c r="B67" t="s">
        <v>471</v>
      </c>
      <c r="C67" s="102" t="s">
        <v>454</v>
      </c>
    </row>
    <row r="68" spans="1:3" x14ac:dyDescent="0.3">
      <c r="A68" s="101"/>
      <c r="B68" t="s">
        <v>472</v>
      </c>
      <c r="C68" s="102" t="s">
        <v>454</v>
      </c>
    </row>
    <row r="69" spans="1:3" x14ac:dyDescent="0.3">
      <c r="A69" s="101"/>
      <c r="B69" t="s">
        <v>473</v>
      </c>
      <c r="C69" s="102" t="s">
        <v>454</v>
      </c>
    </row>
    <row r="70" spans="1:3" x14ac:dyDescent="0.3">
      <c r="A70" s="101"/>
      <c r="B70" t="s">
        <v>474</v>
      </c>
      <c r="C70" s="102" t="s">
        <v>454</v>
      </c>
    </row>
    <row r="71" spans="1:3" x14ac:dyDescent="0.3">
      <c r="A71" s="101"/>
      <c r="B71" t="s">
        <v>475</v>
      </c>
      <c r="C71" s="102" t="s">
        <v>454</v>
      </c>
    </row>
    <row r="72" spans="1:3" x14ac:dyDescent="0.3">
      <c r="A72" s="101"/>
      <c r="B72" t="s">
        <v>476</v>
      </c>
      <c r="C72" s="102" t="s">
        <v>454</v>
      </c>
    </row>
    <row r="73" spans="1:3" x14ac:dyDescent="0.3">
      <c r="A73" s="101"/>
      <c r="B73" t="s">
        <v>477</v>
      </c>
      <c r="C73" s="102" t="s">
        <v>454</v>
      </c>
    </row>
    <row r="74" spans="1:3" x14ac:dyDescent="0.3">
      <c r="A74" s="101"/>
      <c r="B74" t="s">
        <v>478</v>
      </c>
      <c r="C74" s="102" t="s">
        <v>454</v>
      </c>
    </row>
    <row r="75" spans="1:3" x14ac:dyDescent="0.3">
      <c r="A75" s="101"/>
      <c r="B75" t="s">
        <v>479</v>
      </c>
      <c r="C75" s="102" t="s">
        <v>454</v>
      </c>
    </row>
    <row r="76" spans="1:3" x14ac:dyDescent="0.3">
      <c r="A76" s="101"/>
      <c r="B76" t="s">
        <v>480</v>
      </c>
      <c r="C76" s="102" t="s">
        <v>454</v>
      </c>
    </row>
    <row r="77" spans="1:3" x14ac:dyDescent="0.3">
      <c r="A77" s="101"/>
      <c r="B77" t="s">
        <v>481</v>
      </c>
      <c r="C77" s="102" t="s">
        <v>454</v>
      </c>
    </row>
    <row r="78" spans="1:3" x14ac:dyDescent="0.3">
      <c r="A78" s="101"/>
      <c r="B78" t="s">
        <v>482</v>
      </c>
      <c r="C78" s="102" t="s">
        <v>454</v>
      </c>
    </row>
    <row r="79" spans="1:3" x14ac:dyDescent="0.3">
      <c r="A79" s="101"/>
      <c r="B79" t="s">
        <v>483</v>
      </c>
      <c r="C79" s="102" t="s">
        <v>454</v>
      </c>
    </row>
    <row r="80" spans="1:3" x14ac:dyDescent="0.3">
      <c r="A80" s="101"/>
      <c r="B80" t="s">
        <v>484</v>
      </c>
      <c r="C80" s="102" t="s">
        <v>454</v>
      </c>
    </row>
    <row r="81" spans="1:3" x14ac:dyDescent="0.3">
      <c r="A81" s="101"/>
      <c r="B81" t="s">
        <v>485</v>
      </c>
      <c r="C81" s="102" t="s">
        <v>454</v>
      </c>
    </row>
    <row r="82" spans="1:3" x14ac:dyDescent="0.3">
      <c r="A82" s="101"/>
      <c r="B82" t="s">
        <v>486</v>
      </c>
      <c r="C82" s="102" t="s">
        <v>454</v>
      </c>
    </row>
    <row r="83" spans="1:3" x14ac:dyDescent="0.3">
      <c r="A83" s="101"/>
      <c r="B83" t="s">
        <v>487</v>
      </c>
      <c r="C83" s="102" t="s">
        <v>454</v>
      </c>
    </row>
    <row r="84" spans="1:3" x14ac:dyDescent="0.3">
      <c r="A84" s="101"/>
      <c r="B84" t="s">
        <v>488</v>
      </c>
      <c r="C84" s="102" t="s">
        <v>454</v>
      </c>
    </row>
    <row r="85" spans="1:3" x14ac:dyDescent="0.3">
      <c r="A85" s="101"/>
      <c r="B85" t="s">
        <v>489</v>
      </c>
      <c r="C85" s="102" t="s">
        <v>454</v>
      </c>
    </row>
    <row r="86" spans="1:3" x14ac:dyDescent="0.3">
      <c r="A86" s="101"/>
      <c r="B86" t="s">
        <v>490</v>
      </c>
      <c r="C86" s="102" t="s">
        <v>454</v>
      </c>
    </row>
    <row r="87" spans="1:3" x14ac:dyDescent="0.3">
      <c r="A87" s="101"/>
      <c r="B87" t="s">
        <v>491</v>
      </c>
      <c r="C87" s="102" t="s">
        <v>454</v>
      </c>
    </row>
    <row r="88" spans="1:3" x14ac:dyDescent="0.3">
      <c r="A88" s="101"/>
      <c r="B88" t="s">
        <v>492</v>
      </c>
      <c r="C88" s="102" t="s">
        <v>454</v>
      </c>
    </row>
    <row r="89" spans="1:3" x14ac:dyDescent="0.3">
      <c r="A89" s="101"/>
      <c r="B89" t="s">
        <v>493</v>
      </c>
      <c r="C89" s="102" t="s">
        <v>454</v>
      </c>
    </row>
    <row r="90" spans="1:3" x14ac:dyDescent="0.3">
      <c r="A90" s="101"/>
      <c r="B90" t="s">
        <v>494</v>
      </c>
      <c r="C90" s="102" t="s">
        <v>454</v>
      </c>
    </row>
    <row r="91" spans="1:3" x14ac:dyDescent="0.3">
      <c r="A91" s="101"/>
      <c r="B91" t="s">
        <v>495</v>
      </c>
      <c r="C91" s="102" t="s">
        <v>454</v>
      </c>
    </row>
    <row r="92" spans="1:3" ht="15" thickBot="1" x14ac:dyDescent="0.35">
      <c r="A92" s="101"/>
      <c r="B92" t="s">
        <v>496</v>
      </c>
      <c r="C92" s="102" t="s">
        <v>454</v>
      </c>
    </row>
    <row r="93" spans="1:3" x14ac:dyDescent="0.3">
      <c r="A93" s="103" t="s">
        <v>309</v>
      </c>
      <c r="B93" s="104" t="s">
        <v>497</v>
      </c>
      <c r="C93" s="105" t="s">
        <v>454</v>
      </c>
    </row>
    <row r="94" spans="1:3" x14ac:dyDescent="0.3">
      <c r="A94" s="106"/>
      <c r="B94" t="s">
        <v>498</v>
      </c>
      <c r="C94" s="102" t="s">
        <v>454</v>
      </c>
    </row>
    <row r="95" spans="1:3" x14ac:dyDescent="0.3">
      <c r="A95" s="107"/>
      <c r="B95" t="s">
        <v>499</v>
      </c>
      <c r="C95" s="102" t="s">
        <v>454</v>
      </c>
    </row>
    <row r="96" spans="1:3" x14ac:dyDescent="0.3">
      <c r="A96" s="106"/>
      <c r="B96" t="s">
        <v>500</v>
      </c>
      <c r="C96" s="102" t="s">
        <v>454</v>
      </c>
    </row>
    <row r="97" spans="1:3" x14ac:dyDescent="0.3">
      <c r="A97" s="107"/>
      <c r="B97" t="s">
        <v>501</v>
      </c>
      <c r="C97" s="102" t="s">
        <v>454</v>
      </c>
    </row>
    <row r="98" spans="1:3" x14ac:dyDescent="0.3">
      <c r="A98" s="107"/>
      <c r="B98" t="s">
        <v>502</v>
      </c>
      <c r="C98" s="102" t="s">
        <v>454</v>
      </c>
    </row>
    <row r="99" spans="1:3" x14ac:dyDescent="0.3">
      <c r="A99" s="106"/>
      <c r="B99" t="s">
        <v>503</v>
      </c>
      <c r="C99" s="102" t="s">
        <v>454</v>
      </c>
    </row>
    <row r="100" spans="1:3" x14ac:dyDescent="0.3">
      <c r="A100" s="107"/>
      <c r="B100" t="s">
        <v>504</v>
      </c>
      <c r="C100" s="102" t="s">
        <v>454</v>
      </c>
    </row>
    <row r="101" spans="1:3" x14ac:dyDescent="0.3">
      <c r="A101" s="106"/>
      <c r="B101" t="s">
        <v>505</v>
      </c>
      <c r="C101" s="102" t="s">
        <v>454</v>
      </c>
    </row>
    <row r="102" spans="1:3" x14ac:dyDescent="0.3">
      <c r="A102" s="107"/>
      <c r="B102" t="s">
        <v>506</v>
      </c>
      <c r="C102" s="102" t="s">
        <v>454</v>
      </c>
    </row>
    <row r="103" spans="1:3" x14ac:dyDescent="0.3">
      <c r="A103" s="106"/>
      <c r="B103" t="s">
        <v>507</v>
      </c>
      <c r="C103" s="102" t="s">
        <v>454</v>
      </c>
    </row>
    <row r="104" spans="1:3" x14ac:dyDescent="0.3">
      <c r="A104" s="106"/>
      <c r="B104" t="s">
        <v>508</v>
      </c>
      <c r="C104" s="102" t="s">
        <v>454</v>
      </c>
    </row>
    <row r="105" spans="1:3" x14ac:dyDescent="0.3">
      <c r="A105" s="106"/>
      <c r="B105" t="s">
        <v>509</v>
      </c>
      <c r="C105" s="102" t="s">
        <v>454</v>
      </c>
    </row>
    <row r="106" spans="1:3" x14ac:dyDescent="0.3">
      <c r="A106" s="107"/>
      <c r="B106" t="s">
        <v>510</v>
      </c>
      <c r="C106" s="102" t="s">
        <v>454</v>
      </c>
    </row>
    <row r="107" spans="1:3" x14ac:dyDescent="0.3">
      <c r="A107" s="106"/>
      <c r="B107" t="s">
        <v>511</v>
      </c>
      <c r="C107" s="102" t="s">
        <v>454</v>
      </c>
    </row>
    <row r="108" spans="1:3" x14ac:dyDescent="0.3">
      <c r="A108" s="106"/>
      <c r="B108" t="s">
        <v>512</v>
      </c>
      <c r="C108" s="102" t="s">
        <v>454</v>
      </c>
    </row>
    <row r="109" spans="1:3" x14ac:dyDescent="0.3">
      <c r="A109" s="106"/>
      <c r="B109" t="s">
        <v>513</v>
      </c>
      <c r="C109" s="102" t="s">
        <v>454</v>
      </c>
    </row>
    <row r="110" spans="1:3" x14ac:dyDescent="0.3">
      <c r="A110" s="108"/>
      <c r="B110" t="s">
        <v>514</v>
      </c>
      <c r="C110" s="102" t="s">
        <v>454</v>
      </c>
    </row>
    <row r="111" spans="1:3" x14ac:dyDescent="0.3">
      <c r="A111" s="101"/>
      <c r="B111" t="s">
        <v>515</v>
      </c>
      <c r="C111" s="102" t="s">
        <v>454</v>
      </c>
    </row>
    <row r="112" spans="1:3" x14ac:dyDescent="0.3">
      <c r="A112" s="101"/>
      <c r="B112" t="s">
        <v>516</v>
      </c>
      <c r="C112" s="102" t="s">
        <v>454</v>
      </c>
    </row>
    <row r="113" spans="1:3" x14ac:dyDescent="0.3">
      <c r="A113" s="101"/>
      <c r="B113" t="s">
        <v>517</v>
      </c>
      <c r="C113" s="102" t="s">
        <v>454</v>
      </c>
    </row>
    <row r="114" spans="1:3" x14ac:dyDescent="0.3">
      <c r="A114" s="101"/>
      <c r="B114" t="s">
        <v>518</v>
      </c>
      <c r="C114" s="102" t="s">
        <v>454</v>
      </c>
    </row>
    <row r="115" spans="1:3" x14ac:dyDescent="0.3">
      <c r="A115" s="101"/>
      <c r="B115" t="s">
        <v>519</v>
      </c>
      <c r="C115" s="102" t="s">
        <v>454</v>
      </c>
    </row>
    <row r="116" spans="1:3" x14ac:dyDescent="0.3">
      <c r="A116" s="101"/>
      <c r="B116" t="s">
        <v>520</v>
      </c>
      <c r="C116" s="102" t="s">
        <v>454</v>
      </c>
    </row>
    <row r="117" spans="1:3" x14ac:dyDescent="0.3">
      <c r="A117" s="101"/>
      <c r="B117" t="s">
        <v>521</v>
      </c>
      <c r="C117" s="102" t="s">
        <v>454</v>
      </c>
    </row>
    <row r="118" spans="1:3" x14ac:dyDescent="0.3">
      <c r="A118" s="101"/>
      <c r="B118" t="s">
        <v>522</v>
      </c>
      <c r="C118" s="102" t="s">
        <v>454</v>
      </c>
    </row>
    <row r="119" spans="1:3" x14ac:dyDescent="0.3">
      <c r="A119" s="101"/>
      <c r="B119" t="s">
        <v>523</v>
      </c>
      <c r="C119" s="102" t="s">
        <v>454</v>
      </c>
    </row>
    <row r="120" spans="1:3" x14ac:dyDescent="0.3">
      <c r="A120" s="101"/>
      <c r="B120" t="s">
        <v>524</v>
      </c>
      <c r="C120" s="102" t="s">
        <v>454</v>
      </c>
    </row>
    <row r="121" spans="1:3" x14ac:dyDescent="0.3">
      <c r="A121" s="101"/>
      <c r="B121" t="s">
        <v>525</v>
      </c>
      <c r="C121" s="102" t="s">
        <v>454</v>
      </c>
    </row>
    <row r="122" spans="1:3" x14ac:dyDescent="0.3">
      <c r="A122" s="101"/>
      <c r="B122" t="s">
        <v>526</v>
      </c>
      <c r="C122" s="102" t="s">
        <v>454</v>
      </c>
    </row>
    <row r="123" spans="1:3" x14ac:dyDescent="0.3">
      <c r="A123" s="101"/>
      <c r="B123" t="s">
        <v>527</v>
      </c>
      <c r="C123" s="102" t="s">
        <v>454</v>
      </c>
    </row>
    <row r="124" spans="1:3" x14ac:dyDescent="0.3">
      <c r="A124" s="101"/>
      <c r="B124" t="s">
        <v>528</v>
      </c>
      <c r="C124" s="102" t="s">
        <v>454</v>
      </c>
    </row>
    <row r="125" spans="1:3" x14ac:dyDescent="0.3">
      <c r="A125" s="101"/>
      <c r="B125" t="s">
        <v>529</v>
      </c>
      <c r="C125" s="102" t="s">
        <v>454</v>
      </c>
    </row>
    <row r="126" spans="1:3" x14ac:dyDescent="0.3">
      <c r="A126" s="101"/>
      <c r="B126" t="s">
        <v>530</v>
      </c>
      <c r="C126" s="102" t="s">
        <v>454</v>
      </c>
    </row>
    <row r="127" spans="1:3" x14ac:dyDescent="0.3">
      <c r="A127" s="101"/>
      <c r="B127" t="s">
        <v>531</v>
      </c>
      <c r="C127" s="102" t="s">
        <v>454</v>
      </c>
    </row>
    <row r="128" spans="1:3" x14ac:dyDescent="0.3">
      <c r="A128" s="101"/>
      <c r="B128" t="s">
        <v>532</v>
      </c>
      <c r="C128" s="102" t="s">
        <v>454</v>
      </c>
    </row>
    <row r="129" spans="1:3" x14ac:dyDescent="0.3">
      <c r="A129" s="101"/>
      <c r="B129" t="s">
        <v>533</v>
      </c>
      <c r="C129" s="102" t="s">
        <v>454</v>
      </c>
    </row>
    <row r="130" spans="1:3" x14ac:dyDescent="0.3">
      <c r="A130" s="101"/>
      <c r="B130" t="s">
        <v>534</v>
      </c>
      <c r="C130" s="102" t="s">
        <v>454</v>
      </c>
    </row>
    <row r="131" spans="1:3" x14ac:dyDescent="0.3">
      <c r="A131" s="101"/>
      <c r="B131" t="s">
        <v>535</v>
      </c>
      <c r="C131" s="102" t="s">
        <v>454</v>
      </c>
    </row>
    <row r="132" spans="1:3" ht="15" thickBot="1" x14ac:dyDescent="0.35">
      <c r="A132" s="109"/>
      <c r="B132" s="110" t="s">
        <v>536</v>
      </c>
      <c r="C132" s="111" t="s">
        <v>454</v>
      </c>
    </row>
    <row r="133" spans="1:3" x14ac:dyDescent="0.3">
      <c r="A133" s="101" t="s">
        <v>310</v>
      </c>
      <c r="B133" t="s">
        <v>537</v>
      </c>
      <c r="C133" s="102" t="s">
        <v>454</v>
      </c>
    </row>
    <row r="134" spans="1:3" x14ac:dyDescent="0.3">
      <c r="A134" s="101"/>
      <c r="B134" t="s">
        <v>538</v>
      </c>
      <c r="C134" s="102" t="s">
        <v>454</v>
      </c>
    </row>
    <row r="135" spans="1:3" x14ac:dyDescent="0.3">
      <c r="A135" s="101"/>
      <c r="B135" t="s">
        <v>539</v>
      </c>
      <c r="C135" s="102" t="s">
        <v>454</v>
      </c>
    </row>
    <row r="136" spans="1:3" x14ac:dyDescent="0.3">
      <c r="A136" s="101"/>
      <c r="B136" t="s">
        <v>540</v>
      </c>
      <c r="C136" s="102" t="s">
        <v>454</v>
      </c>
    </row>
    <row r="137" spans="1:3" x14ac:dyDescent="0.3">
      <c r="A137" s="101"/>
      <c r="B137" t="s">
        <v>541</v>
      </c>
      <c r="C137" s="102" t="s">
        <v>454</v>
      </c>
    </row>
    <row r="138" spans="1:3" x14ac:dyDescent="0.3">
      <c r="A138" s="101"/>
      <c r="B138" t="s">
        <v>542</v>
      </c>
      <c r="C138" s="102" t="s">
        <v>454</v>
      </c>
    </row>
    <row r="139" spans="1:3" x14ac:dyDescent="0.3">
      <c r="A139" s="101"/>
      <c r="B139" t="s">
        <v>543</v>
      </c>
      <c r="C139" s="102" t="s">
        <v>454</v>
      </c>
    </row>
    <row r="140" spans="1:3" x14ac:dyDescent="0.3">
      <c r="A140" s="101"/>
      <c r="B140" t="s">
        <v>544</v>
      </c>
      <c r="C140" s="102" t="s">
        <v>454</v>
      </c>
    </row>
    <row r="141" spans="1:3" x14ac:dyDescent="0.3">
      <c r="A141" s="101"/>
      <c r="B141" t="s">
        <v>545</v>
      </c>
      <c r="C141" s="102" t="s">
        <v>454</v>
      </c>
    </row>
    <row r="142" spans="1:3" x14ac:dyDescent="0.3">
      <c r="A142" s="101"/>
      <c r="B142" t="s">
        <v>546</v>
      </c>
      <c r="C142" s="102" t="s">
        <v>454</v>
      </c>
    </row>
    <row r="143" spans="1:3" x14ac:dyDescent="0.3">
      <c r="A143" s="101"/>
      <c r="B143" t="s">
        <v>547</v>
      </c>
      <c r="C143" s="102" t="s">
        <v>454</v>
      </c>
    </row>
    <row r="144" spans="1:3" x14ac:dyDescent="0.3">
      <c r="A144" s="101"/>
      <c r="B144" t="s">
        <v>548</v>
      </c>
      <c r="C144" s="102" t="s">
        <v>454</v>
      </c>
    </row>
    <row r="145" spans="1:3" x14ac:dyDescent="0.3">
      <c r="A145" s="101"/>
      <c r="B145" t="s">
        <v>549</v>
      </c>
      <c r="C145" s="102" t="s">
        <v>454</v>
      </c>
    </row>
    <row r="146" spans="1:3" x14ac:dyDescent="0.3">
      <c r="A146" s="101"/>
      <c r="B146" t="s">
        <v>550</v>
      </c>
      <c r="C146" s="102" t="s">
        <v>454</v>
      </c>
    </row>
    <row r="147" spans="1:3" x14ac:dyDescent="0.3">
      <c r="A147" s="101"/>
      <c r="B147" t="s">
        <v>551</v>
      </c>
      <c r="C147" s="102" t="s">
        <v>454</v>
      </c>
    </row>
    <row r="148" spans="1:3" x14ac:dyDescent="0.3">
      <c r="A148" s="101"/>
      <c r="B148" t="s">
        <v>552</v>
      </c>
      <c r="C148" s="102" t="s">
        <v>454</v>
      </c>
    </row>
    <row r="149" spans="1:3" x14ac:dyDescent="0.3">
      <c r="A149" s="101"/>
      <c r="B149" t="s">
        <v>553</v>
      </c>
      <c r="C149" s="102" t="s">
        <v>454</v>
      </c>
    </row>
    <row r="150" spans="1:3" ht="15" thickBot="1" x14ac:dyDescent="0.35">
      <c r="A150" s="101"/>
      <c r="B150" t="s">
        <v>554</v>
      </c>
      <c r="C150" s="102" t="s">
        <v>454</v>
      </c>
    </row>
    <row r="151" spans="1:3" x14ac:dyDescent="0.3">
      <c r="A151" s="112" t="s">
        <v>311</v>
      </c>
      <c r="B151" s="104" t="s">
        <v>555</v>
      </c>
      <c r="C151" s="105" t="s">
        <v>454</v>
      </c>
    </row>
    <row r="152" spans="1:3" x14ac:dyDescent="0.3">
      <c r="A152" s="106"/>
      <c r="B152" t="s">
        <v>556</v>
      </c>
      <c r="C152" s="102" t="s">
        <v>454</v>
      </c>
    </row>
    <row r="153" spans="1:3" x14ac:dyDescent="0.3">
      <c r="A153" s="106"/>
      <c r="B153" t="s">
        <v>557</v>
      </c>
      <c r="C153" s="102" t="s">
        <v>454</v>
      </c>
    </row>
    <row r="154" spans="1:3" x14ac:dyDescent="0.3">
      <c r="A154" s="106"/>
      <c r="B154" t="s">
        <v>558</v>
      </c>
      <c r="C154" s="102" t="s">
        <v>454</v>
      </c>
    </row>
    <row r="155" spans="1:3" x14ac:dyDescent="0.3">
      <c r="A155" s="106"/>
      <c r="B155" t="s">
        <v>559</v>
      </c>
      <c r="C155" s="102" t="s">
        <v>454</v>
      </c>
    </row>
    <row r="156" spans="1:3" x14ac:dyDescent="0.3">
      <c r="A156" s="107"/>
      <c r="B156" t="s">
        <v>560</v>
      </c>
      <c r="C156" s="102" t="s">
        <v>454</v>
      </c>
    </row>
    <row r="157" spans="1:3" x14ac:dyDescent="0.3">
      <c r="A157" s="107"/>
      <c r="B157" t="s">
        <v>561</v>
      </c>
      <c r="C157" s="102" t="s">
        <v>454</v>
      </c>
    </row>
    <row r="158" spans="1:3" x14ac:dyDescent="0.3">
      <c r="A158" s="106"/>
      <c r="B158" t="s">
        <v>562</v>
      </c>
      <c r="C158" s="102" t="s">
        <v>454</v>
      </c>
    </row>
    <row r="159" spans="1:3" x14ac:dyDescent="0.3">
      <c r="A159" s="106"/>
      <c r="B159" t="s">
        <v>563</v>
      </c>
      <c r="C159" s="102" t="s">
        <v>454</v>
      </c>
    </row>
    <row r="160" spans="1:3" x14ac:dyDescent="0.3">
      <c r="A160" s="106"/>
      <c r="B160" t="s">
        <v>564</v>
      </c>
      <c r="C160" s="102" t="s">
        <v>454</v>
      </c>
    </row>
    <row r="161" spans="1:3" x14ac:dyDescent="0.3">
      <c r="A161" s="106"/>
      <c r="B161" t="s">
        <v>565</v>
      </c>
      <c r="C161" s="102" t="s">
        <v>454</v>
      </c>
    </row>
    <row r="162" spans="1:3" x14ac:dyDescent="0.3">
      <c r="A162" s="106"/>
      <c r="B162" t="s">
        <v>566</v>
      </c>
      <c r="C162" s="102" t="s">
        <v>454</v>
      </c>
    </row>
    <row r="163" spans="1:3" x14ac:dyDescent="0.3">
      <c r="A163" s="106"/>
      <c r="B163" t="s">
        <v>567</v>
      </c>
      <c r="C163" s="102" t="s">
        <v>454</v>
      </c>
    </row>
    <row r="164" spans="1:3" x14ac:dyDescent="0.3">
      <c r="A164" s="106"/>
      <c r="B164" t="s">
        <v>568</v>
      </c>
      <c r="C164" s="102" t="s">
        <v>454</v>
      </c>
    </row>
    <row r="165" spans="1:3" x14ac:dyDescent="0.3">
      <c r="A165" s="107"/>
      <c r="B165" t="s">
        <v>569</v>
      </c>
      <c r="C165" s="102" t="s">
        <v>454</v>
      </c>
    </row>
    <row r="166" spans="1:3" ht="15" thickBot="1" x14ac:dyDescent="0.35">
      <c r="A166" s="113"/>
      <c r="B166" s="110" t="s">
        <v>570</v>
      </c>
      <c r="C166" s="111" t="s">
        <v>454</v>
      </c>
    </row>
    <row r="167" spans="1:3" x14ac:dyDescent="0.3">
      <c r="A167" s="101" t="s">
        <v>312</v>
      </c>
      <c r="B167" t="s">
        <v>571</v>
      </c>
      <c r="C167" s="102" t="s">
        <v>454</v>
      </c>
    </row>
    <row r="168" spans="1:3" x14ac:dyDescent="0.3">
      <c r="A168" s="101"/>
      <c r="B168" t="s">
        <v>572</v>
      </c>
      <c r="C168" s="102" t="s">
        <v>454</v>
      </c>
    </row>
    <row r="169" spans="1:3" x14ac:dyDescent="0.3">
      <c r="A169" s="101"/>
      <c r="B169" t="s">
        <v>573</v>
      </c>
      <c r="C169" s="102" t="s">
        <v>454</v>
      </c>
    </row>
    <row r="170" spans="1:3" x14ac:dyDescent="0.3">
      <c r="A170" s="101"/>
      <c r="B170" t="s">
        <v>574</v>
      </c>
      <c r="C170" s="102" t="s">
        <v>454</v>
      </c>
    </row>
    <row r="171" spans="1:3" x14ac:dyDescent="0.3">
      <c r="A171" s="101"/>
      <c r="B171" t="s">
        <v>575</v>
      </c>
      <c r="C171" s="102" t="s">
        <v>454</v>
      </c>
    </row>
    <row r="172" spans="1:3" x14ac:dyDescent="0.3">
      <c r="A172" s="101"/>
      <c r="B172" t="s">
        <v>576</v>
      </c>
      <c r="C172" s="102" t="s">
        <v>454</v>
      </c>
    </row>
    <row r="173" spans="1:3" x14ac:dyDescent="0.3">
      <c r="A173" s="101"/>
      <c r="B173" t="s">
        <v>577</v>
      </c>
      <c r="C173" s="102" t="s">
        <v>454</v>
      </c>
    </row>
    <row r="174" spans="1:3" x14ac:dyDescent="0.3">
      <c r="A174" s="101"/>
      <c r="B174" t="s">
        <v>578</v>
      </c>
      <c r="C174" s="102" t="s">
        <v>454</v>
      </c>
    </row>
    <row r="175" spans="1:3" x14ac:dyDescent="0.3">
      <c r="A175" s="101"/>
      <c r="B175" t="s">
        <v>579</v>
      </c>
      <c r="C175" s="102" t="s">
        <v>454</v>
      </c>
    </row>
    <row r="176" spans="1:3" x14ac:dyDescent="0.3">
      <c r="A176" s="101"/>
      <c r="B176" t="s">
        <v>580</v>
      </c>
      <c r="C176" s="102" t="s">
        <v>454</v>
      </c>
    </row>
    <row r="177" spans="1:3" ht="15" thickBot="1" x14ac:dyDescent="0.35">
      <c r="A177" s="101"/>
      <c r="B177" t="s">
        <v>581</v>
      </c>
      <c r="C177" s="102" t="s">
        <v>454</v>
      </c>
    </row>
    <row r="178" spans="1:3" x14ac:dyDescent="0.3">
      <c r="A178" s="114" t="s">
        <v>314</v>
      </c>
      <c r="B178" s="104" t="s">
        <v>582</v>
      </c>
      <c r="C178" s="105" t="s">
        <v>454</v>
      </c>
    </row>
    <row r="179" spans="1:3" x14ac:dyDescent="0.3">
      <c r="A179" s="101"/>
      <c r="B179" t="s">
        <v>583</v>
      </c>
      <c r="C179" s="102" t="s">
        <v>454</v>
      </c>
    </row>
    <row r="180" spans="1:3" x14ac:dyDescent="0.3">
      <c r="A180" s="101"/>
      <c r="B180" t="s">
        <v>584</v>
      </c>
      <c r="C180" s="102" t="s">
        <v>454</v>
      </c>
    </row>
    <row r="181" spans="1:3" x14ac:dyDescent="0.3">
      <c r="A181" s="101"/>
      <c r="B181" t="s">
        <v>585</v>
      </c>
      <c r="C181" s="102" t="s">
        <v>454</v>
      </c>
    </row>
    <row r="182" spans="1:3" x14ac:dyDescent="0.3">
      <c r="A182" s="101"/>
      <c r="B182" t="s">
        <v>586</v>
      </c>
      <c r="C182" s="102" t="s">
        <v>454</v>
      </c>
    </row>
    <row r="183" spans="1:3" ht="15" thickBot="1" x14ac:dyDescent="0.35">
      <c r="A183" s="109"/>
      <c r="B183" s="110" t="s">
        <v>587</v>
      </c>
      <c r="C183" s="111" t="s">
        <v>454</v>
      </c>
    </row>
    <row r="184" spans="1:3" x14ac:dyDescent="0.3">
      <c r="A184" s="101" t="s">
        <v>313</v>
      </c>
      <c r="B184" t="s">
        <v>588</v>
      </c>
      <c r="C184" s="102" t="s">
        <v>454</v>
      </c>
    </row>
    <row r="185" spans="1:3" x14ac:dyDescent="0.3">
      <c r="A185" s="101"/>
      <c r="B185" t="s">
        <v>589</v>
      </c>
      <c r="C185" s="102" t="s">
        <v>454</v>
      </c>
    </row>
    <row r="186" spans="1:3" x14ac:dyDescent="0.3">
      <c r="A186" s="101"/>
      <c r="B186" t="s">
        <v>590</v>
      </c>
      <c r="C186" s="102" t="s">
        <v>454</v>
      </c>
    </row>
    <row r="187" spans="1:3" x14ac:dyDescent="0.3">
      <c r="A187" s="101"/>
      <c r="B187" t="s">
        <v>591</v>
      </c>
      <c r="C187" s="102" t="s">
        <v>454</v>
      </c>
    </row>
    <row r="188" spans="1:3" x14ac:dyDescent="0.3">
      <c r="A188" s="101"/>
      <c r="B188" t="s">
        <v>592</v>
      </c>
      <c r="C188" s="102" t="s">
        <v>454</v>
      </c>
    </row>
    <row r="189" spans="1:3" x14ac:dyDescent="0.3">
      <c r="A189" s="101"/>
      <c r="B189" t="s">
        <v>593</v>
      </c>
      <c r="C189" s="102" t="s">
        <v>454</v>
      </c>
    </row>
    <row r="190" spans="1:3" x14ac:dyDescent="0.3">
      <c r="A190" s="101"/>
      <c r="B190" t="s">
        <v>594</v>
      </c>
      <c r="C190" s="102" t="s">
        <v>454</v>
      </c>
    </row>
    <row r="191" spans="1:3" x14ac:dyDescent="0.3">
      <c r="A191" s="101"/>
      <c r="B191" t="s">
        <v>595</v>
      </c>
      <c r="C191" s="102" t="s">
        <v>454</v>
      </c>
    </row>
    <row r="192" spans="1:3" x14ac:dyDescent="0.3">
      <c r="A192" s="101"/>
      <c r="B192" t="s">
        <v>596</v>
      </c>
      <c r="C192" s="102" t="s">
        <v>454</v>
      </c>
    </row>
    <row r="193" spans="1:3" x14ac:dyDescent="0.3">
      <c r="A193" s="101"/>
      <c r="B193" t="s">
        <v>597</v>
      </c>
      <c r="C193" s="102" t="s">
        <v>454</v>
      </c>
    </row>
    <row r="194" spans="1:3" x14ac:dyDescent="0.3">
      <c r="A194" s="101"/>
      <c r="B194" t="s">
        <v>598</v>
      </c>
      <c r="C194" s="102" t="s">
        <v>454</v>
      </c>
    </row>
    <row r="195" spans="1:3" x14ac:dyDescent="0.3">
      <c r="A195" s="101"/>
      <c r="B195" t="s">
        <v>599</v>
      </c>
      <c r="C195" s="102" t="s">
        <v>454</v>
      </c>
    </row>
    <row r="196" spans="1:3" x14ac:dyDescent="0.3">
      <c r="A196" s="101"/>
      <c r="B196" t="s">
        <v>600</v>
      </c>
      <c r="C196" s="102" t="s">
        <v>454</v>
      </c>
    </row>
    <row r="197" spans="1:3" x14ac:dyDescent="0.3">
      <c r="A197" s="101"/>
      <c r="B197" t="s">
        <v>601</v>
      </c>
      <c r="C197" s="102" t="s">
        <v>454</v>
      </c>
    </row>
    <row r="198" spans="1:3" x14ac:dyDescent="0.3">
      <c r="A198" s="101"/>
      <c r="B198" t="s">
        <v>602</v>
      </c>
      <c r="C198" s="102" t="s">
        <v>454</v>
      </c>
    </row>
    <row r="199" spans="1:3" x14ac:dyDescent="0.3">
      <c r="A199" s="101"/>
      <c r="B199" t="s">
        <v>603</v>
      </c>
      <c r="C199" s="102" t="s">
        <v>454</v>
      </c>
    </row>
    <row r="200" spans="1:3" x14ac:dyDescent="0.3">
      <c r="A200" s="101"/>
      <c r="B200" t="s">
        <v>604</v>
      </c>
      <c r="C200" s="102" t="s">
        <v>454</v>
      </c>
    </row>
    <row r="201" spans="1:3" x14ac:dyDescent="0.3">
      <c r="A201" s="101"/>
      <c r="B201" t="s">
        <v>605</v>
      </c>
      <c r="C201" s="102" t="s">
        <v>454</v>
      </c>
    </row>
    <row r="202" spans="1:3" x14ac:dyDescent="0.3">
      <c r="A202" s="101"/>
      <c r="B202" t="s">
        <v>606</v>
      </c>
      <c r="C202" s="102" t="s">
        <v>454</v>
      </c>
    </row>
    <row r="203" spans="1:3" x14ac:dyDescent="0.3">
      <c r="A203" s="101"/>
      <c r="B203" t="s">
        <v>607</v>
      </c>
      <c r="C203" s="102" t="s">
        <v>454</v>
      </c>
    </row>
    <row r="204" spans="1:3" ht="15" thickBot="1" x14ac:dyDescent="0.35">
      <c r="A204" s="101"/>
      <c r="B204" t="s">
        <v>608</v>
      </c>
      <c r="C204" s="102" t="s">
        <v>454</v>
      </c>
    </row>
    <row r="205" spans="1:3" x14ac:dyDescent="0.3">
      <c r="A205" s="114" t="s">
        <v>315</v>
      </c>
      <c r="B205" s="104" t="s">
        <v>609</v>
      </c>
      <c r="C205" s="105" t="s">
        <v>454</v>
      </c>
    </row>
    <row r="206" spans="1:3" x14ac:dyDescent="0.3">
      <c r="A206" s="101"/>
      <c r="B206" t="s">
        <v>610</v>
      </c>
      <c r="C206" s="102" t="s">
        <v>454</v>
      </c>
    </row>
    <row r="207" spans="1:3" x14ac:dyDescent="0.3">
      <c r="A207" s="101"/>
      <c r="B207" t="s">
        <v>611</v>
      </c>
      <c r="C207" s="102" t="s">
        <v>454</v>
      </c>
    </row>
    <row r="208" spans="1:3" x14ac:dyDescent="0.3">
      <c r="A208" s="101"/>
      <c r="B208" t="s">
        <v>612</v>
      </c>
      <c r="C208" s="102" t="s">
        <v>454</v>
      </c>
    </row>
    <row r="209" spans="1:3" x14ac:dyDescent="0.3">
      <c r="A209" s="101"/>
      <c r="B209" t="s">
        <v>613</v>
      </c>
      <c r="C209" s="102" t="s">
        <v>454</v>
      </c>
    </row>
    <row r="210" spans="1:3" x14ac:dyDescent="0.3">
      <c r="A210" s="101"/>
      <c r="B210" t="s">
        <v>614</v>
      </c>
      <c r="C210" s="102" t="s">
        <v>454</v>
      </c>
    </row>
    <row r="211" spans="1:3" x14ac:dyDescent="0.3">
      <c r="A211" s="101"/>
      <c r="B211" t="s">
        <v>615</v>
      </c>
      <c r="C211" s="102" t="s">
        <v>454</v>
      </c>
    </row>
    <row r="212" spans="1:3" x14ac:dyDescent="0.3">
      <c r="A212" s="101"/>
      <c r="B212" t="s">
        <v>616</v>
      </c>
      <c r="C212" s="102" t="s">
        <v>454</v>
      </c>
    </row>
    <row r="213" spans="1:3" x14ac:dyDescent="0.3">
      <c r="A213" s="101"/>
      <c r="B213" t="s">
        <v>617</v>
      </c>
      <c r="C213" s="102" t="s">
        <v>454</v>
      </c>
    </row>
    <row r="214" spans="1:3" x14ac:dyDescent="0.3">
      <c r="A214" s="101"/>
      <c r="B214" t="s">
        <v>618</v>
      </c>
      <c r="C214" s="102" t="s">
        <v>454</v>
      </c>
    </row>
    <row r="215" spans="1:3" x14ac:dyDescent="0.3">
      <c r="A215" s="101"/>
      <c r="B215" t="s">
        <v>619</v>
      </c>
      <c r="C215" s="102" t="s">
        <v>454</v>
      </c>
    </row>
    <row r="216" spans="1:3" x14ac:dyDescent="0.3">
      <c r="A216" s="101"/>
      <c r="B216" t="s">
        <v>620</v>
      </c>
      <c r="C216" s="102" t="s">
        <v>454</v>
      </c>
    </row>
    <row r="217" spans="1:3" x14ac:dyDescent="0.3">
      <c r="A217" s="101"/>
      <c r="B217" t="s">
        <v>621</v>
      </c>
      <c r="C217" s="102" t="s">
        <v>454</v>
      </c>
    </row>
    <row r="218" spans="1:3" x14ac:dyDescent="0.3">
      <c r="A218" s="101"/>
      <c r="B218" t="s">
        <v>622</v>
      </c>
      <c r="C218" s="102" t="s">
        <v>454</v>
      </c>
    </row>
    <row r="219" spans="1:3" x14ac:dyDescent="0.3">
      <c r="A219" s="101"/>
      <c r="B219" t="s">
        <v>623</v>
      </c>
      <c r="C219" s="102" t="s">
        <v>454</v>
      </c>
    </row>
    <row r="220" spans="1:3" x14ac:dyDescent="0.3">
      <c r="A220" s="101"/>
      <c r="B220" t="s">
        <v>624</v>
      </c>
      <c r="C220" s="102" t="s">
        <v>454</v>
      </c>
    </row>
    <row r="221" spans="1:3" x14ac:dyDescent="0.3">
      <c r="A221" s="101"/>
      <c r="B221" t="s">
        <v>625</v>
      </c>
      <c r="C221" s="102" t="s">
        <v>454</v>
      </c>
    </row>
    <row r="222" spans="1:3" x14ac:dyDescent="0.3">
      <c r="A222" s="101"/>
      <c r="B222" t="s">
        <v>626</v>
      </c>
      <c r="C222" s="102" t="s">
        <v>454</v>
      </c>
    </row>
    <row r="223" spans="1:3" x14ac:dyDescent="0.3">
      <c r="A223" s="101"/>
      <c r="B223" t="s">
        <v>627</v>
      </c>
      <c r="C223" s="102" t="s">
        <v>454</v>
      </c>
    </row>
    <row r="224" spans="1:3" x14ac:dyDescent="0.3">
      <c r="A224" s="101"/>
      <c r="B224" t="s">
        <v>628</v>
      </c>
      <c r="C224" s="102" t="s">
        <v>454</v>
      </c>
    </row>
    <row r="225" spans="1:3" x14ac:dyDescent="0.3">
      <c r="A225" s="101"/>
      <c r="B225" t="s">
        <v>629</v>
      </c>
      <c r="C225" s="102" t="s">
        <v>454</v>
      </c>
    </row>
    <row r="226" spans="1:3" x14ac:dyDescent="0.3">
      <c r="A226" s="101"/>
      <c r="B226" t="s">
        <v>630</v>
      </c>
      <c r="C226" s="102" t="s">
        <v>454</v>
      </c>
    </row>
    <row r="227" spans="1:3" x14ac:dyDescent="0.3">
      <c r="A227" s="101"/>
      <c r="B227" t="s">
        <v>631</v>
      </c>
      <c r="C227" s="102" t="s">
        <v>454</v>
      </c>
    </row>
    <row r="228" spans="1:3" x14ac:dyDescent="0.3">
      <c r="A228" s="101"/>
      <c r="B228" t="s">
        <v>632</v>
      </c>
      <c r="C228" s="102" t="s">
        <v>454</v>
      </c>
    </row>
    <row r="229" spans="1:3" ht="15" thickBot="1" x14ac:dyDescent="0.35">
      <c r="A229" s="109"/>
      <c r="B229" s="110" t="s">
        <v>633</v>
      </c>
      <c r="C229" s="111" t="s">
        <v>454</v>
      </c>
    </row>
    <row r="230" spans="1:3" x14ac:dyDescent="0.3">
      <c r="A230" s="101" t="s">
        <v>316</v>
      </c>
      <c r="B230" t="s">
        <v>634</v>
      </c>
      <c r="C230" s="102" t="s">
        <v>454</v>
      </c>
    </row>
    <row r="231" spans="1:3" x14ac:dyDescent="0.3">
      <c r="A231" s="101"/>
      <c r="B231" t="s">
        <v>635</v>
      </c>
      <c r="C231" s="102" t="s">
        <v>454</v>
      </c>
    </row>
    <row r="232" spans="1:3" x14ac:dyDescent="0.3">
      <c r="A232" s="101"/>
      <c r="B232" t="s">
        <v>636</v>
      </c>
      <c r="C232" s="102" t="s">
        <v>454</v>
      </c>
    </row>
    <row r="233" spans="1:3" x14ac:dyDescent="0.3">
      <c r="A233" s="101"/>
      <c r="B233" t="s">
        <v>637</v>
      </c>
      <c r="C233" s="102" t="s">
        <v>454</v>
      </c>
    </row>
    <row r="234" spans="1:3" x14ac:dyDescent="0.3">
      <c r="A234" s="101"/>
      <c r="B234" t="s">
        <v>638</v>
      </c>
      <c r="C234" s="102" t="s">
        <v>454</v>
      </c>
    </row>
    <row r="235" spans="1:3" x14ac:dyDescent="0.3">
      <c r="A235" s="101"/>
      <c r="B235" t="s">
        <v>639</v>
      </c>
      <c r="C235" s="102" t="s">
        <v>454</v>
      </c>
    </row>
    <row r="236" spans="1:3" x14ac:dyDescent="0.3">
      <c r="A236" s="101"/>
      <c r="B236" t="s">
        <v>640</v>
      </c>
      <c r="C236" s="102" t="s">
        <v>454</v>
      </c>
    </row>
    <row r="237" spans="1:3" x14ac:dyDescent="0.3">
      <c r="A237" s="101"/>
      <c r="B237" t="s">
        <v>641</v>
      </c>
      <c r="C237" s="102" t="s">
        <v>454</v>
      </c>
    </row>
    <row r="238" spans="1:3" x14ac:dyDescent="0.3">
      <c r="A238" s="101"/>
      <c r="B238" t="s">
        <v>642</v>
      </c>
      <c r="C238" s="102" t="s">
        <v>454</v>
      </c>
    </row>
    <row r="239" spans="1:3" x14ac:dyDescent="0.3">
      <c r="A239" s="101"/>
      <c r="B239" t="s">
        <v>643</v>
      </c>
      <c r="C239" s="102" t="s">
        <v>454</v>
      </c>
    </row>
    <row r="240" spans="1:3" ht="15" thickBot="1" x14ac:dyDescent="0.35">
      <c r="A240" s="101"/>
      <c r="B240" t="s">
        <v>644</v>
      </c>
      <c r="C240" s="102" t="s">
        <v>454</v>
      </c>
    </row>
    <row r="241" spans="1:3" x14ac:dyDescent="0.3">
      <c r="A241" s="114" t="s">
        <v>317</v>
      </c>
      <c r="B241" s="104" t="s">
        <v>645</v>
      </c>
      <c r="C241" s="105" t="s">
        <v>454</v>
      </c>
    </row>
    <row r="242" spans="1:3" x14ac:dyDescent="0.3">
      <c r="A242" s="101"/>
      <c r="B242" t="s">
        <v>646</v>
      </c>
      <c r="C242" s="102" t="s">
        <v>454</v>
      </c>
    </row>
    <row r="243" spans="1:3" x14ac:dyDescent="0.3">
      <c r="A243" s="101"/>
      <c r="B243" t="s">
        <v>647</v>
      </c>
      <c r="C243" s="102" t="s">
        <v>454</v>
      </c>
    </row>
    <row r="244" spans="1:3" x14ac:dyDescent="0.3">
      <c r="A244" s="101"/>
      <c r="B244" t="s">
        <v>648</v>
      </c>
      <c r="C244" s="102" t="s">
        <v>454</v>
      </c>
    </row>
    <row r="245" spans="1:3" x14ac:dyDescent="0.3">
      <c r="A245" s="101"/>
      <c r="B245" t="s">
        <v>649</v>
      </c>
      <c r="C245" s="102" t="s">
        <v>454</v>
      </c>
    </row>
    <row r="246" spans="1:3" x14ac:dyDescent="0.3">
      <c r="A246" s="101"/>
      <c r="B246" t="s">
        <v>650</v>
      </c>
      <c r="C246" s="102" t="s">
        <v>454</v>
      </c>
    </row>
    <row r="247" spans="1:3" x14ac:dyDescent="0.3">
      <c r="A247" s="101"/>
      <c r="B247" t="s">
        <v>651</v>
      </c>
      <c r="C247" s="102" t="s">
        <v>454</v>
      </c>
    </row>
    <row r="248" spans="1:3" x14ac:dyDescent="0.3">
      <c r="A248" s="101"/>
      <c r="B248" t="s">
        <v>652</v>
      </c>
      <c r="C248" s="102" t="s">
        <v>454</v>
      </c>
    </row>
    <row r="249" spans="1:3" x14ac:dyDescent="0.3">
      <c r="A249" s="101"/>
      <c r="B249" t="s">
        <v>653</v>
      </c>
      <c r="C249" s="102" t="s">
        <v>454</v>
      </c>
    </row>
    <row r="250" spans="1:3" x14ac:dyDescent="0.3">
      <c r="A250" s="101"/>
      <c r="B250" t="s">
        <v>654</v>
      </c>
      <c r="C250" s="102" t="s">
        <v>454</v>
      </c>
    </row>
    <row r="251" spans="1:3" x14ac:dyDescent="0.3">
      <c r="A251" s="101"/>
      <c r="B251" t="s">
        <v>655</v>
      </c>
      <c r="C251" s="102" t="s">
        <v>454</v>
      </c>
    </row>
    <row r="252" spans="1:3" x14ac:dyDescent="0.3">
      <c r="A252" s="101"/>
      <c r="B252" t="s">
        <v>656</v>
      </c>
      <c r="C252" s="102" t="s">
        <v>454</v>
      </c>
    </row>
    <row r="253" spans="1:3" ht="15" thickBot="1" x14ac:dyDescent="0.35">
      <c r="A253" s="109"/>
      <c r="B253" s="110" t="s">
        <v>657</v>
      </c>
      <c r="C253" s="111" t="s">
        <v>454</v>
      </c>
    </row>
  </sheetData>
  <mergeCells count="22">
    <mergeCell ref="A27:A28"/>
    <mergeCell ref="B27:B28"/>
    <mergeCell ref="C27:C28"/>
    <mergeCell ref="D27:D28"/>
    <mergeCell ref="F27:F28"/>
    <mergeCell ref="I26:I28"/>
    <mergeCell ref="J26:J28"/>
    <mergeCell ref="B6:E6"/>
    <mergeCell ref="F6:G6"/>
    <mergeCell ref="H6:H8"/>
    <mergeCell ref="I6:I8"/>
    <mergeCell ref="J6:J8"/>
    <mergeCell ref="G27:G28"/>
    <mergeCell ref="G7:G8"/>
    <mergeCell ref="B26:E26"/>
    <mergeCell ref="F26:G26"/>
    <mergeCell ref="H26:H28"/>
    <mergeCell ref="A7:A8"/>
    <mergeCell ref="B7:B8"/>
    <mergeCell ref="C7:C8"/>
    <mergeCell ref="D7:D8"/>
    <mergeCell ref="F7:F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election activeCell="A11" sqref="A11"/>
    </sheetView>
  </sheetViews>
  <sheetFormatPr defaultColWidth="9.109375" defaultRowHeight="14.4" x14ac:dyDescent="0.3"/>
  <sheetData>
    <row r="1" spans="1:1" x14ac:dyDescent="0.3">
      <c r="A1" t="s">
        <v>255</v>
      </c>
    </row>
    <row r="2" spans="1:1" x14ac:dyDescent="0.3">
      <c r="A2" t="s">
        <v>270</v>
      </c>
    </row>
    <row r="3" spans="1:1" x14ac:dyDescent="0.3">
      <c r="A3" t="s">
        <v>273</v>
      </c>
    </row>
    <row r="4" spans="1:1" x14ac:dyDescent="0.3">
      <c r="A4" t="s">
        <v>278</v>
      </c>
    </row>
    <row r="5" spans="1:1" x14ac:dyDescent="0.3">
      <c r="A5" t="s">
        <v>288</v>
      </c>
    </row>
    <row r="6" spans="1:1" x14ac:dyDescent="0.3">
      <c r="A6" t="s">
        <v>323</v>
      </c>
    </row>
    <row r="7" spans="1:1" x14ac:dyDescent="0.3">
      <c r="A7" t="s">
        <v>322</v>
      </c>
    </row>
    <row r="8" spans="1:1" x14ac:dyDescent="0.3">
      <c r="A8" t="s">
        <v>265</v>
      </c>
    </row>
    <row r="9" spans="1:1" x14ac:dyDescent="0.3">
      <c r="A9" t="s">
        <v>326</v>
      </c>
    </row>
    <row r="10" spans="1:1" x14ac:dyDescent="0.3">
      <c r="A10" t="s">
        <v>340</v>
      </c>
    </row>
  </sheetData>
  <sortState xmlns:xlrd2="http://schemas.microsoft.com/office/spreadsheetml/2017/richdata2" ref="A1:A8">
    <sortCondition ref="A1:A8"/>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06B5F3B6BA7C949803739001C87921C" ma:contentTypeVersion="12" ma:contentTypeDescription="Opprett et nytt dokument." ma:contentTypeScope="" ma:versionID="3fd28391a2556263789e0ec91eeaee0d">
  <xsd:schema xmlns:xsd="http://www.w3.org/2001/XMLSchema" xmlns:xs="http://www.w3.org/2001/XMLSchema" xmlns:p="http://schemas.microsoft.com/office/2006/metadata/properties" xmlns:ns2="712a6188-99ea-4974-a1ea-5dd1485f34c6" xmlns:ns3="34400138-a2a5-4576-a196-97f42fe91951" targetNamespace="http://schemas.microsoft.com/office/2006/metadata/properties" ma:root="true" ma:fieldsID="d9ff0abc612b27bca954f9397b51c4b4" ns2:_="" ns3:_="">
    <xsd:import namespace="712a6188-99ea-4974-a1ea-5dd1485f34c6"/>
    <xsd:import namespace="34400138-a2a5-4576-a196-97f42fe9195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2a6188-99ea-4974-a1ea-5dd1485f34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400138-a2a5-4576-a196-97f42fe91951"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9A3FD2-8920-4796-9C96-A0DD9F5741BF}">
  <ds:schemaRefs>
    <ds:schemaRef ds:uri="http://schemas.microsoft.com/sharepoint/v3/contenttype/forms"/>
  </ds:schemaRefs>
</ds:datastoreItem>
</file>

<file path=customXml/itemProps2.xml><?xml version="1.0" encoding="utf-8"?>
<ds:datastoreItem xmlns:ds="http://schemas.openxmlformats.org/officeDocument/2006/customXml" ds:itemID="{99F0F1A4-39CB-4451-84C1-0A9319BA731D}">
  <ds:schemaRefs>
    <ds:schemaRef ds:uri="34400138-a2a5-4576-a196-97f42fe91951"/>
    <ds:schemaRef ds:uri="http://schemas.microsoft.com/office/2006/documentManagement/types"/>
    <ds:schemaRef ds:uri="http://schemas.microsoft.com/office/infopath/2007/PartnerControls"/>
    <ds:schemaRef ds:uri="http://purl.org/dc/dcmitype/"/>
    <ds:schemaRef ds:uri="http://purl.org/dc/elements/1.1/"/>
    <ds:schemaRef ds:uri="http://schemas.microsoft.com/office/2006/metadata/properties"/>
    <ds:schemaRef ds:uri="http://www.w3.org/XML/1998/namespace"/>
    <ds:schemaRef ds:uri="http://schemas.openxmlformats.org/package/2006/metadata/core-properties"/>
    <ds:schemaRef ds:uri="712a6188-99ea-4974-a1ea-5dd1485f34c6"/>
    <ds:schemaRef ds:uri="http://purl.org/dc/terms/"/>
  </ds:schemaRefs>
</ds:datastoreItem>
</file>

<file path=customXml/itemProps3.xml><?xml version="1.0" encoding="utf-8"?>
<ds:datastoreItem xmlns:ds="http://schemas.openxmlformats.org/officeDocument/2006/customXml" ds:itemID="{B679B8ED-BBB3-41D8-BDDC-6FE092E286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Tiltaksanalyse</vt:lpstr>
      <vt:lpstr>Effektanalyse</vt:lpstr>
      <vt:lpstr>GIS-tabeller</vt:lpstr>
      <vt:lpstr>Referanser</vt:lpstr>
    </vt:vector>
  </TitlesOfParts>
  <Manager/>
  <Company>NINA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Magni Olsen Kyrkjeeide</dc:creator>
  <cp:keywords/>
  <dc:description/>
  <cp:lastModifiedBy>Magni Olsen Kyrkjeeide</cp:lastModifiedBy>
  <cp:revision/>
  <dcterms:created xsi:type="dcterms:W3CDTF">2018-04-16T18:56:07Z</dcterms:created>
  <dcterms:modified xsi:type="dcterms:W3CDTF">2022-04-05T09:07:15Z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0x010100506B5F3B6BA7C949803739001C87921C</vt:lpwstr>
  </property>
</Properties>
</file>