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37" documentId="13_ncr:1_{40F40135-FA26-4C99-8D58-E1C5BE5771C4}" xr6:coauthVersionLast="47" xr6:coauthVersionMax="47" xr10:uidLastSave="{75E30022-48EA-4184-A8B1-87E707ABA837}"/>
  <bookViews>
    <workbookView xWindow="1920" yWindow="1920"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externalReferences>
    <externalReference r:id="rId6"/>
  </externalReferences>
  <definedNames>
    <definedName name="_Toc514068790" localSheetId="1">Tiltaksanalyse!#REF!</definedName>
    <definedName name="d">'[1]Priser og antagelser'!$C$63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5" l="1"/>
  <c r="H31" i="5"/>
  <c r="G31" i="5"/>
  <c r="F47" i="3"/>
  <c r="I30" i="5" l="1"/>
  <c r="I31" i="5"/>
  <c r="I47" i="3" l="1"/>
  <c r="H47" i="3"/>
  <c r="G47" i="3"/>
  <c r="E47" i="3"/>
  <c r="D47" i="3"/>
  <c r="C47" i="3"/>
  <c r="B47" i="3"/>
  <c r="I23" i="3"/>
  <c r="H23" i="3"/>
  <c r="G23" i="3"/>
  <c r="F23" i="3"/>
  <c r="E23" i="3"/>
  <c r="D23" i="3"/>
  <c r="C23" i="3"/>
  <c r="B23" i="3"/>
  <c r="J9" i="5" l="1"/>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Dag-Inge Øien</author>
  </authors>
  <commentList>
    <comment ref="K1" authorId="0" shapeId="0" xr:uid="{44EEA346-8A1D-4A98-B76C-86E66D3ADC3F}">
      <text>
        <r>
          <rPr>
            <b/>
            <sz val="9"/>
            <color indexed="81"/>
            <rFont val="Tahoma"/>
            <family val="2"/>
          </rPr>
          <t>Dag-Inge Øien:</t>
        </r>
        <r>
          <rPr>
            <sz val="9"/>
            <color indexed="81"/>
            <rFont val="Tahoma"/>
            <family val="2"/>
          </rPr>
          <t xml:space="preserve">
Vi følger gammel inndeling i fylker og kommuner fra før 2019.</t>
        </r>
      </text>
    </comment>
    <comment ref="B39" authorId="0" shapeId="0" xr:uid="{5EDF14CF-FDF5-4F3F-AFC0-4A2724C38B0B}">
      <text>
        <r>
          <rPr>
            <sz val="9"/>
            <color indexed="81"/>
            <rFont val="Tahoma"/>
            <family val="2"/>
          </rPr>
          <t xml:space="preserve">Grovt estimat. Flere av lokalitetene mangler arealangivelse i basen
</t>
        </r>
      </text>
    </comment>
  </commentList>
</comments>
</file>

<file path=xl/sharedStrings.xml><?xml version="1.0" encoding="utf-8"?>
<sst xmlns="http://schemas.openxmlformats.org/spreadsheetml/2006/main" count="929" uniqueCount="475">
  <si>
    <t>Elektronisk tabell Trua natur - naturtyper</t>
  </si>
  <si>
    <t>Tittel</t>
  </si>
  <si>
    <t>Naturtype: Atlantisk høgmyr</t>
  </si>
  <si>
    <t>Hva</t>
  </si>
  <si>
    <t>Presisering/betydning</t>
  </si>
  <si>
    <t>Fyll inn</t>
  </si>
  <si>
    <t>Kunnskapshull/Usikkerhet</t>
  </si>
  <si>
    <t>Fritekst ekspert</t>
  </si>
  <si>
    <t>Vurdert av</t>
  </si>
  <si>
    <t>Navn, institusjon</t>
  </si>
  <si>
    <t>Dag-Inge Øien og Anders Lyngstad, NTNU Vitenskapsmuseet</t>
  </si>
  <si>
    <t>Tid for vurdering</t>
  </si>
  <si>
    <t>måned 2021</t>
  </si>
  <si>
    <t>November (justert februar 2022)</t>
  </si>
  <si>
    <t>Norsk navn</t>
  </si>
  <si>
    <t>Følg Artsdatabankens navn i Rødlista for naturtyper 2018</t>
  </si>
  <si>
    <t>Atlantisk høgmyr</t>
  </si>
  <si>
    <t>Om naturtypen</t>
  </si>
  <si>
    <t>Maks 3 setninger som beskriver naturtypen</t>
  </si>
  <si>
    <t>Atlantisk høgmyr har en eller flere kupler bygd opp av ombrogen (nedbørsmyr-) torv, vanligvis i et åpent myrlandskap der det er glidende overganger mellom høgmyrmassiv og andre myrtyper. Sammenlignet med andre typer høgmyr, mangler atlantisk høgmyr kantskråning (kantskog) og lagg, og hvelvingen kan være svak. Partier i kantene kan være høgvokste og tuete og vanskelig å ferdes i.</t>
  </si>
  <si>
    <t>Økologi</t>
  </si>
  <si>
    <t xml:space="preserve">Naturtypens økologiske egenskaper. </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</si>
  <si>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planteslekta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
Atlantisk høgmyr er en torvmarksform (3TO-HA) som forekommer i oseaniske områder (hovedsakelig i sterkt oseanisk vegetasjonsseksjon O3). Myrtypen finnes ofte i veksling med terrengdekkende myr, og uten skarpe grenser mellom typene. Atlantisk høgmyr har torvkupler på samme måte som andre høgmyrtyper, og kan også ha eksentriske eller konsentriske strukturer på myrflata. Lagg og kantskråning med kantskog mangler imidlertid. Partier i kantene kan være høgvokste og vanskelig å ferdes i. Ofte finnes små myrtjern i de minerotrofe kantene, og gjøler mer sentralt. Noen utforminger av atlantisk høgmyr har utbredt erosjon, der erosjonsfurer med naken torv veksler med store tuer dominert av heigråmose (Racomitrium lanuginosum).</t>
  </si>
  <si>
    <t>Vi vet for lite om utbredelse og økologiske forhold på myrer i Nord-Norge. Det er blant annet uklart hvor langt nord det finnes atlantisk høgmyr, og andre typer kystnedbørsmyr tilsvarende som i  Sør-Norge. Det bør gjennomføres undersøkelser i Nord-Norge for å se hvor og når nedbørmyrene i denne regionen har oppstått og hvordan de har utviklet seg, og vi vil da kunne avgjøre om de er av samme type som i Sør-Norge.</t>
  </si>
  <si>
    <t>God tilstand</t>
  </si>
  <si>
    <t xml:space="preserve">Beskriv hva som karakteriserer en god tilstand for naturtypen </t>
  </si>
  <si>
    <t>Av de sju kriteriene/variablene som beskriver god økologisk tilstand i "Fagsystem for fastsetting av god økologisk tilstand" er 1) primærproduksjon, 3) Funksjonelle grupper, 4) Funksjonelt viktige arter og biofysiske systemer og 7) Abiotiske forhold, viktigst på myr. Dette henger sammen med at hydrologien må være helt intakt for å si at det er "god økologisk tilstand" på myr (Lyngstad et al. 2017).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</si>
  <si>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 xml:space="preserve">Avgrensning etter NiN 2.0 </t>
  </si>
  <si>
    <t>Følg  inndeling i natursystem eller landform (f.eks. torvmarksform) i NiN 2.0</t>
  </si>
  <si>
    <t>3TO-HA Atlantisk høgmyr</t>
  </si>
  <si>
    <t>Avgrensning som forvaltningsenhet</t>
  </si>
  <si>
    <t>Gi en anbefaling om naturtypens avgrensning som hensiktsmessig forvaltningsenhet, beskrevet ved hjelp av NiN 2.0</t>
  </si>
  <si>
    <t>I forvaltningssammenheng er det torvmarksform (= myrmassiv; hydromorfologiske enheter) eller myrkompleks som er de mest relevante forvaltningsenhetene. I NiN 2 er imidlertid kompleksnivået ikke ferdig utviklet. Inngrep i hydrologi er den viktigste påvirkningsfaktoren i myr, og dette påvirker på skalaen myrmassiv. Hovedtyper eller grunntyper forekommer ofte i finskala mosaikk, og vil være uegnet som forvaltningsenheter. Det er vanskelig å avgrense Atlantisk høgmyr mot andre myrtyper, spesielt Terrengdekkende myr og Planmyr (i sterkt og klart oseanisk bioklimatiske seksjon). Det vil derfor i forvaltningssammenheng være hensiktsmessig å forvalte disse typene samlet under betegnelsen kystnedbørsmyr eller oseanisk nedbørsmyr. I denne kategorien inngår også kanthøgmyr (Moen et al. 2011).</t>
  </si>
  <si>
    <t>Avgrensning mot naturtyper etter Miljødirektoratets instruks</t>
  </si>
  <si>
    <t>Følg definisjonen av naturtypen i siste instruks</t>
  </si>
  <si>
    <t>E5 Atlantisk høymyr</t>
  </si>
  <si>
    <t>Avgrensning mot kunnskapsgrunnlag 2018</t>
  </si>
  <si>
    <t>Deler av Kystnedbørsmyr</t>
  </si>
  <si>
    <t>Tid for rødlistevurdering</t>
  </si>
  <si>
    <t>2018</t>
  </si>
  <si>
    <t>Rødlistestatus forkortelse 2018</t>
  </si>
  <si>
    <t>CR; EN; VU; NT</t>
  </si>
  <si>
    <t>EN</t>
  </si>
  <si>
    <t>Rødlistestatus 2018</t>
  </si>
  <si>
    <t>kritisk truet; sterkt truet; sårbar; nær truet</t>
  </si>
  <si>
    <t>Sterkt truet</t>
  </si>
  <si>
    <t>Kriterier 2018</t>
  </si>
  <si>
    <t>Kolonne D  i Naturtyper rødlisteinformasjon, eks. C2b</t>
  </si>
  <si>
    <t>C1, C2b</t>
  </si>
  <si>
    <t>Andel av nordisk forekomst</t>
  </si>
  <si>
    <t>Kun hvis dette er mulig</t>
  </si>
  <si>
    <t>Atlantisk høgmyr finnes innenfor de nordiske landene så godt som bare i Norge. Et unntak er noen få forekomster i Danmark, samt noen lokaliteter med overgangsformer mellom atlantisk høgmyr og typisk høgmyr langs Sveriges vestkyst (Joosten et al. 2017). Vi kan anta med stor grad av sikkerhet at forekomsten i Norge utgjør over 90 % av forekomsten i Norden.</t>
  </si>
  <si>
    <t>Andel av europeisk forekomst</t>
  </si>
  <si>
    <t>Det angis arealtall for EU samt noen land i tillegg i den europeiske rødlista for naturtyper, men tallene for Norge er misvisende, og det kan også være tilfelle for andre land. Typeinndelingen er dessuten svært forskjellig fra den som er brukt hos oss. Atlantisk høgmyr er vidt utbredt på de britiske øyer, og finnes spredt langs vestkysten av Europa sørover til det nordvestlige Spania. Norges andel utgjør klart mindre enn 50 %, men utover det er det svært vanskelig å gi et mer nøyaktig estimat. Viktigere enn Norges andel av europeisk forekomst er at vi antakelig er det eneste landet i Europa med forekomster av intakt, og lite påvirka Atlantisk høgmyr.</t>
  </si>
  <si>
    <t>Antall forekomster NiN</t>
  </si>
  <si>
    <t>Naturtyper - Miljødirektoratets instruks. Se tabell i arket "GIS-tabeller". Spesifiser: dekker arealet kun naturtypen, eller andre naturtyper også?</t>
  </si>
  <si>
    <t>293</t>
  </si>
  <si>
    <t>Data fra Naturbase, datasettet "Naturtyper - Miljødirektoratets instruks" med registreringer fra 2018 og fram til i dag. Mange av disse forekomstene (polygonene) er små fragmenter av ikke lenger intakte myrmassiv eller myrkompleks, spesielt på Hitra (189 forekomster registrert som "kystnedbørsmyr"). I noen forekomster dekker typen bare deler, og både terrengdekkende myr og planmyr kan inngå.
Data fra NiN-kartlegginger ser ut til å være av variabel kvalitet, og der det flere steder er sterk tvil om riktig torvmarksform er angitt. Vi har "godkjent" 293 forekomster, men flere av disse ville i andre sammenhenger blitt vurdert som deler av samme lokalitet (myrkompleks) (se over). Antallet reelle myrlokaliteter med Atlantisk høgmyr er derfor betydelig lavere, sannsynligvis mindre enn 100.</t>
  </si>
  <si>
    <t>Antall forekomster Naturbase</t>
  </si>
  <si>
    <t>Naturtyper - DN-håndbok 13. Se tabell i arket "GIS-tabeller". Spesifiser: dekker arealet kun naturtypen, eller andre naturtyper også?</t>
  </si>
  <si>
    <t>82</t>
  </si>
  <si>
    <t>Data fra registreringene av naturtyper etter DN-håndbok 13 er arbeidskrevende og vanskelig å benytte fordi kvaliteten på beskrivelsene varierer, og kategoriene i håndboka er ikke nødvendigvis sammenfallende med enheter fra annen klassifisering. Vi gjennomførte i 2012 en vurdering av 1750 naturtypelokaliteter (myrlokaliteter) med tanke på å fastslå hvilke myrer som faktisk er henholdsvis typisk høgmyr og ulike typer oseanisk nedbørmyr (vedlegg 3 i Lyngstad et al. 2012). Basert på denne gjennomgangen og en gjennomgang av de registreringene  som har kommet til etterpå, har vi kommet fram til at totalt 83 lokaliteter inneholder atlantisk høgmyr. Av disse 83 lokalitetene overlapper 30 med Myrbaselokaliteter, slik antallet lokaliteter i dette materialet som kommer i tillegg til Myrbaselokalitetene er 53.</t>
  </si>
  <si>
    <t>Antall forekomster andre kilder</t>
  </si>
  <si>
    <t>F. eks. Myrbase</t>
  </si>
  <si>
    <t>54</t>
  </si>
  <si>
    <t>Myrbasen er bygd opp med data fra kartlegginger av myr i Sør-Norge i forbindelse med landsplan for myrreservater (1969-85). I Myrbase er det bl.a. angitt informasjon om myrmassiv, og det gir grunnlag for å enkelt hente ut informasjon om lokaliteter med atlantisk høymyr. Kvaliteten på datamaterialet er god, og med relativt lite sprik. Usikkerheten er først og fremst knyttet til klassifisering av overgangsformer mellom typisk høgmyr og atlantisk høgmyr. Lokalitetene i Myrbase består av myrlokaliteter større enn 10 daa som inneholder atlantisk høymyr.</t>
  </si>
  <si>
    <t>Geografiske mangler</t>
  </si>
  <si>
    <t>Angi hvor stor prosentandel av potensielle forekomster som er kartlagt. Se også presisering i manual.</t>
  </si>
  <si>
    <t>50 %</t>
  </si>
  <si>
    <t>Naturtypen er ikke systematisk kartlagt, og spesielt er det kunnskapshull i Nord-Norge (jf. utbredelseskart). Det er dårlig kartlagt i Nordland, og det er usikkert hvor langt nord typen forekommer.  De nordligste atlantiske høymyrene som er godt beskrevet ligger på Andøya i Nordland.</t>
  </si>
  <si>
    <t>Vi vet nok om utbredelsen til å si at naturtypen er relevant for alle kystfylkene fra og med Vest-Agder til Nordland, trolig er også Troms relevant. Det går an å lage ei liste over kommuner der typen er kjent, men mørketallene er store.
Det vil være en stor utfordring å kartlegge typen ved hjelp av fjernmåling. Det vil være mulig å identifisere velutvikla forekomster av typen ved hjelp av tolking av flyfotyo i 3D med støtte fra LiDAR-data, men dette er tidkrevende. Det vil dessuten være svært vanskelig å avgrense typen, både mot andre myrtyper men også mot fastmark (f.eks. lynghei) da typen vanligvis mangler kantskråning og lagg og det er derfor gradvise overganger. For å identifisere typen kun ut fra fjernmåling vil det kreves teknikker som kan måle torvdybde, det vil si en form for georadar. Så langt vi kjenner er dette mulig å gjøre i dag, men det er metodiske utfordringer, og vil være svært ressurskrevende.</t>
  </si>
  <si>
    <t>Naturtypens reelle areal</t>
  </si>
  <si>
    <t xml:space="preserve">Kolonne I i Naturtyper rødlisteinformasjon. Suppler med fritekst basert på vurderingene i de to raden over. </t>
  </si>
  <si>
    <t>200  km² (60-300) km²</t>
  </si>
  <si>
    <r>
      <t>Under rødlistevurderingen i 2018 ble arealet estimert ut fra kjent antall lokaliteter i Myrbase, samt evaluering av areal og antall avdekt gjennom naturtypekartlegging (Blindheim et al. 2011).  Kjent areal ble satt til 60 km², med et mørketall på 5. Det betyr at man anså at ca. 20 % av potensielt areal for typen var kjent (kartlagt). Lyngstad et al. (2016) anslo arealet til 200 km</t>
    </r>
    <r>
      <rPr>
        <vertAlign val="superscript"/>
        <sz val="11"/>
        <rFont val="Calibri"/>
        <family val="2"/>
        <scheme val="minor"/>
      </rPr>
      <t>2</t>
    </r>
    <r>
      <rPr>
        <sz val="11"/>
        <rFont val="Calibri"/>
        <family val="2"/>
        <scheme val="minor"/>
      </rPr>
      <t>. 
Per november 2021 utgjør registrerte lokaliteter med atlantisk høgmyr om lag 150 km², men DNhb13-lokalitetene på Andøya utgjør over 3/4 av dette arealet. Avgrensingen av disse er svært grov og omfatter svært mye areal som er andre myrtyper eller fastmark. Også arealet av atlantisk høgmyr i Hordaland er grovt angitt. Dette skyldes manglende arealangivelse i Myrbase. Det reelle arealet for det som er registrert som atlantisk høgmyr i Norge er trolig under 100 km² (&lt; 50 % av potensielt areal).</t>
    </r>
  </si>
  <si>
    <t>Økosystemtjenester</t>
  </si>
  <si>
    <t>Se presisering i manual</t>
  </si>
  <si>
    <t xml:space="preserve">Støttende: Artsmangfold; jordoppbygging; næringsomsetning (alle er bærekraftige).
Forsynende: Ville planter og bær (bærekraftig); torv til ulike formål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
</t>
  </si>
  <si>
    <t>Dårlig kjent</t>
  </si>
  <si>
    <t>Naturtypens betydning for pollinatorer: Typen har generelt få insektpollinerte planter, men lokalitetene kan ha mye tuevegetasjon der røsslyng er en vanlig art, og den kan være viktig for humler og bier.
Naturtypens betydning for karbonbinding: Myr er den hovednaturtypen som lagrer mest karbon per arealenhet (høgest "karbontetthet"), og myr i Norge lagrer totalt et sted mellom 1 og 2 Gt totalt (Øien &amp; Fandrem 2021). Atlantisk høgmyr kan ha stor torvdybde, og er derfor en av myrtypene som er aller viktigst som karbonlager.</t>
  </si>
  <si>
    <t>Samfunnsøkonomisk verdi</t>
  </si>
  <si>
    <t>Beskrives med ord</t>
  </si>
  <si>
    <t>Atlantisk høgmyr er resultatet av gunstige forhold for torvakkumulering, utvikling og vekst hos myr over flere tusen år. Typen er blant de viktigste for opptak og langsiktig lagring av karbon. Atlantisk høgmyr kan ha like tjukke torvlag som typisk høgmyr. Inngrep i hydrologien på myr og torvmark gir store klimagassutslipp, og for Norge dreier det seg anslagsvis om utslipp tilsvarende ca. 10 % av våre årlige utslipp (Joosten et al. 2015). Blant de andre naturgodene fra atlantisk høgmyr er særlig regulering av vasskvalitet potensielt viktig, men også det at de ofte står igjen som "øyer" av natur i et landskap som ellers er preget av inngrep og menneskelig aktivitet er viktig. Det kan gi grunnlag for dyreliv (fugl og annen fauna) som ellers ville ha forsvunnet fra et område.</t>
  </si>
  <si>
    <t>Trua arter og artsmangfold</t>
  </si>
  <si>
    <t xml:space="preserve">Oppgi forekomst av trua arter (listes opp arter adskilt med ; hvis mulig). Beskriv artsmangfoldet i kolonnen for fritekst.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</si>
  <si>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</si>
  <si>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</si>
  <si>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</si>
  <si>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</si>
  <si>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</si>
  <si>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</si>
  <si>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</si>
  <si>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</si>
  <si>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</si>
  <si>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 på habitat &gt; Landbruk &gt; Jordbruk</t>
  </si>
  <si>
    <t>Oppdyrking</t>
  </si>
  <si>
    <t>Pågående</t>
  </si>
  <si>
    <t>Minoriteten av forekomstarealet påvirkes (&lt; 50 %)</t>
  </si>
  <si>
    <t>Langsom, men signifikant, reduksjon (&lt; 20 % over 10 år)</t>
  </si>
  <si>
    <t>Påvirkningsfaktor 2</t>
  </si>
  <si>
    <t>Drenering (grøfting)</t>
  </si>
  <si>
    <t>Majoriteten av forekomstarealet påvirkes (50-90 %)</t>
  </si>
  <si>
    <t xml:space="preserve"> Grøfting, hovedsakelig til oppdyrking. Avtorving for produksjon av strøtorv. Nedbygging til vindkraftutbygging, veger, boligbygging, industri og annen infrastruktur i sentrale strøk.</t>
  </si>
  <si>
    <t>Påvirkningsfaktor 3</t>
  </si>
  <si>
    <t>Torvbryting</t>
  </si>
  <si>
    <t>Påvirkningsfaktor 4</t>
  </si>
  <si>
    <t>Påvirkning på habitat &gt; Landbruk &gt; Jordbruk &gt; Skogreising/treplantasjer</t>
  </si>
  <si>
    <t>Grøfting og grøfterens (f.eks. myr og sumpskog)</t>
  </si>
  <si>
    <t>Påvirkningsfaktor 5</t>
  </si>
  <si>
    <t>Påvirkning på habitat &gt; Habitatpåvirkning på ikke landbruksarealer (terrestrisk) &gt; Utbygging/utvinning</t>
  </si>
  <si>
    <t>Infrastruktur (veier, broer, flyplasser mm.)</t>
  </si>
  <si>
    <t>Påvirkningsfaktor 6</t>
  </si>
  <si>
    <t>Industri/næringsutbygging</t>
  </si>
  <si>
    <t>Påvirkningsfaktor 7</t>
  </si>
  <si>
    <t>Boligbebyggelse/boligutbygging</t>
  </si>
  <si>
    <t>Påvirkningsfaktor 8</t>
  </si>
  <si>
    <t>Vindkraftutbygging</t>
  </si>
  <si>
    <t>Påvirkningsfaktor 9</t>
  </si>
  <si>
    <t>Forurensing &gt; Terrestrisk</t>
  </si>
  <si>
    <t>Næringssalter og organiske næringsstoffer</t>
  </si>
  <si>
    <t>Ubetydelig/ingen nedgang</t>
  </si>
  <si>
    <t>Samspill mellom påvirkningsfaktorer</t>
  </si>
  <si>
    <t>Grøfting blir som oftest gjort med tanke på oppdyrking. Nedbygging av jordbruksareal sammen med ønske om å ikke redusere totalt jordbruksareal, gir økt oppdyrkingspress for myr.</t>
  </si>
  <si>
    <t xml:space="preserve">Ned ett nivå på Rødlista fra dagens kategori. For alternative hovedmål, se manual.  </t>
  </si>
  <si>
    <t>Hovedmål (rødlistestatus 2035)</t>
  </si>
  <si>
    <t>Rødlistestatus forkortelse</t>
  </si>
  <si>
    <t>Sårbar</t>
  </si>
  <si>
    <t>VU</t>
  </si>
  <si>
    <t>Etter kriterium C1+C2b betyr dette at andelen av totalarealet som er forringet må gå fra &gt;80 % til 50-80 % samtidig som graden av abiotisk forringelse ikke øker, eller at graden av abiotisk forringelse må reduseres fra 50-80 % til 30-50 %</t>
  </si>
  <si>
    <t>Delmål</t>
  </si>
  <si>
    <t>Mål for naturtypen</t>
  </si>
  <si>
    <t>Naturtype-egenskap</t>
  </si>
  <si>
    <t>Målsetting per 2035 (hva må til)</t>
  </si>
  <si>
    <t>Nullalternativ per 2035</t>
  </si>
  <si>
    <t>Delmål 1</t>
  </si>
  <si>
    <t>Andelen av totalareal forringet</t>
  </si>
  <si>
    <t>Kriterium C1+C2b: Andelen av totalareal som er forringet må gå fra &gt;80 % til 50-80 % samtidig som graden av abiotisk forringelse ikke øker</t>
  </si>
  <si>
    <t>Kriteriet ble anvendt i 2018, og vil være relevant også for 2035. Kunnskapen er mangelfull, men forringelsen av areal forventes ikke å avta framover (delvis på grunn av endringsgjeld), og andelen forringet vil være over 80 % også i 2035. Man kan heller ikke se bort fra at graden av abiotisk forringelse kan øke til &gt;50 % i 2035 og naturtypen bli kritisk truet.</t>
  </si>
  <si>
    <t>For å vurdere dette er det nødvendig å definere hva som kreves for å si at et areal med atlantisk høgmyr er forringet. Vi mener dette inntreffer når hydrologien er påvirket, enten gjennom torvtekt eller drenering, eller ved at arealet av den opprinnelige myra er redusert som følge av oppdyrking eller nedbygging. For myr er imidlertid endringsgjeld i samband med drenering en kompliserende faktor; den endelige effekten viser seg ikke før lang tid etter inngrepet skjedde. I praksis vil det derfor være slik at graden av forringelse på ei påvirka myr vil øke over tid selv uten nye inngrep, hvis ikke mottiltak settes inn.</t>
  </si>
  <si>
    <t>Delmål 2</t>
  </si>
  <si>
    <t>Graden av forringelse</t>
  </si>
  <si>
    <t>Kriterium C1: Graden av abiotisk forringelse må gå fra 50-80 % til 30-50 %</t>
  </si>
  <si>
    <t>Kriteriet ble anvendt i 2018, og vil være relevant også for 2035. Kunnskapen er mangelfull, men graden av forringelse forventes ikke å avta framover, og vil være over 50 % også i 2035.</t>
  </si>
  <si>
    <t>Se over</t>
  </si>
  <si>
    <t>Estimat basert på rødlista</t>
  </si>
  <si>
    <t>Tid til naturtypen utgår/endrer status uten tiltak</t>
  </si>
  <si>
    <t>Usikkerhet</t>
  </si>
  <si>
    <t>EN innen 2035</t>
  </si>
  <si>
    <t>2020-2050</t>
  </si>
  <si>
    <t>Andel forringet areal kan forventes å være over 80 % også i 2035, og graden av forringelse vil sannsynligvis ha økt men fortsatt være mellom 50 og 80 % for siste 50-årsperiode (som da vil være 1985-2035). Etter kriterium C1 og C2b vil dette gi kategori EN. Dette er en antakelse basert på at det er en betydelig endringsgjeld i myrer som allerede er utsatt for drenering. Forringelsen i mange myrer vil derfor øke over tid hvis ikke mottiltak settes inn, og det er stor sannsynlighet for at dette vil skje for atlantisk høgmyr. Det mangler konkrete data på dette for denne myrtypen, og vi støtter oss til data for typisk høgmyr (konsentrisk, eksentrisk og platåhømyr). Her antar vi at situasjonen og utviklingen for de to typene er sammenlignbar, men med noen ulikheter. Atlantisk høgmyr er mer utsatt for vindkraftutbygging, og er mer påvirket av langtransportert nitrogenforurensing enn typisk høgmyr. Begge typene er svært utsatt for torvtekt, (annen) nedbygging, oppdyrking og drenering, kanskje er atlantisk høgmyr noe mer utsatt for oppdyrking. Totalt sett anser vi at andelen forringet areal øker noe saktere i atlantisk høgmyr enn i typisk høgmyr.</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</si>
  <si>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</si>
  <si>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</si>
  <si>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</si>
  <si>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</si>
  <si>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</si>
  <si>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</si>
  <si>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</si>
  <si>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</si>
  <si>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</si>
  <si>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</si>
  <si>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</si>
  <si>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</si>
  <si>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</si>
  <si>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</si>
  <si>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</si>
  <si>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</si>
  <si>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</si>
  <si>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</si>
  <si>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</si>
  <si>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</si>
  <si>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</si>
  <si>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</si>
  <si>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Hydrologisk restaurering</t>
  </si>
  <si>
    <t>Avdempende</t>
  </si>
  <si>
    <t>Restaurering av myr</t>
  </si>
  <si>
    <t>2-4: Torvbryting, drenering (grøfting) inkl. skogreising</t>
  </si>
  <si>
    <t>For å oppnå en forbedring av rødlistevurdering til VU i 2035 må enten andelen areal som er forringet gå fra &gt;80 % til 50-80 % samtidig som graden av abiotisk forringelse ikke øker, eller graden av abiotisk forringelse må reduseres fra 50-80 % til 30-50 %. Vi anslår at dette vil kreve restaureringstiltak på minimum 20 % av arealet med atlantisk høgmyr noe som ut fra arealestimatet i Lyngstad et al. (2016) (200 km²) tilsvarer 40 km².
Det betyr at tilstanden for om lag 3 km² atlantisk høgmyr må bedres per år, og en god del av dette innebærer restaurering.  Det er de største myrene som har høgest verdi, bl.a. fordi de har helt andre muligheter til å fortsatt kunne utvikles i tid og rom enn små myrer. Hvis det skjer inngrep i lokaliteter som har liten grad av forringelse i dag, vil arealet som må restaureres måtte øke tilsvarende som arealet som påvirkes av nye inngrep.</t>
  </si>
  <si>
    <r>
      <t>3 km</t>
    </r>
    <r>
      <rPr>
        <vertAlign val="superscript"/>
        <sz val="11"/>
        <rFont val="Calibri"/>
        <family val="2"/>
        <scheme val="minor"/>
      </rPr>
      <t>2</t>
    </r>
    <r>
      <rPr>
        <sz val="11"/>
        <rFont val="Calibri"/>
        <family val="2"/>
        <scheme val="minor"/>
      </rPr>
      <t xml:space="preserve"> restaureres per år</t>
    </r>
  </si>
  <si>
    <t>Gravemaskin med lågt marktrykk</t>
  </si>
  <si>
    <t xml:space="preserve">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t>
  </si>
  <si>
    <t>Svært sikker (75-100%)</t>
  </si>
  <si>
    <t>Så langt har restaurering stort sett foregått i verneområder, og vern sammen med restaurering anser vi som effektivt og sikkert med tanke på å oppnå målsettingen om bedret rødlistestatus.</t>
  </si>
  <si>
    <t>+</t>
  </si>
  <si>
    <t>Ganske usikker (25-50%)</t>
  </si>
  <si>
    <t>Tiltak 2</t>
  </si>
  <si>
    <t>Sikring av intakte lokaliteter og lokaliteter med liten grad av forringelse</t>
  </si>
  <si>
    <t>Hindre nedbygging</t>
  </si>
  <si>
    <t>1-8: Infrastruktur (veier, broer, flyplasser mm.), industri/næringsutbygging, boligbebyggelse/boligutbygging, vindkraftutbygging, torvbryting, drenering (grøfting), oppdyrking</t>
  </si>
  <si>
    <t>For å oppnå en forbedring av rødlistevurdering til VU i 2035 må vi unngå at areal som per i dag er intakt, eller i svært liten grad er forringet (tilsvarende "ubetydelig grøftingsinngrep" etter Miljødirektoratets kartleggingsinstruks for naturtyper), utsettes for inngrep som gir forverret tilstand.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</si>
  <si>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r>
      <t>Ca. 75 km</t>
    </r>
    <r>
      <rPr>
        <vertAlign val="superscript"/>
        <sz val="11"/>
        <rFont val="Calibri"/>
        <family val="2"/>
        <scheme val="minor"/>
      </rPr>
      <t>2</t>
    </r>
    <r>
      <rPr>
        <sz val="11"/>
        <rFont val="Calibri"/>
        <family val="2"/>
        <scheme val="minor"/>
      </rPr>
      <t>. Engangstiltak.</t>
    </r>
  </si>
  <si>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</si>
  <si>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 xml:space="preserve">Alle fylker langs kysten fra Vest-Agder til Nordland, og kanskje Troms. </t>
  </si>
  <si>
    <t>Eventuelle inngrep i områder som sikres bør restaureres for å sikre at sikringen har funksjon over tid.</t>
  </si>
  <si>
    <t>Trolig svært høye kostnader</t>
  </si>
  <si>
    <t>Svært usikker (0-25%)</t>
  </si>
  <si>
    <t>Tiltak 3</t>
  </si>
  <si>
    <t>Utvidelse av eksisterende verneområder</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</si>
  <si>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med en buffersone på f.eks. 50 m for å unngå at myrkanten faller utenfor.</t>
  </si>
  <si>
    <t>Verneområder med atlantisk høgmyr finnes i hele utbredelsesområdet for typen.</t>
  </si>
  <si>
    <t xml:space="preserve">Tiltaket er foreslått separat fordi det peker mot et særskilt virkemiddel (områdevern). Lokalitetene er godt kjent, og informasjon finnes bl.a. i Naturbase. Vern med en relevant buffersone rundt myrer (50-100 m) vil samtidig gi beskyttelse av andre naturtyper som grenser inntil, ofte kystlynghei eller friske og fuktige skogtyper som er kjent for høgt biologisk mangfold. </t>
  </si>
  <si>
    <t>Tiltak 4</t>
  </si>
  <si>
    <t>Kunnskapsinnhenting</t>
  </si>
  <si>
    <t>Andre tiltak</t>
  </si>
  <si>
    <t>Det er et stort behov for kartlegging og undersøkelser av atlantisk høymyr og andre oseaniske myrtyper i Nord-Norge. Disse kan være vanskelig å skille fra hverandre, og fra typisk høgmyr. Overgangstyper er vanlig. Det er også behov for detaljerte underskøkelser av myrer med høgmyrlignende trekk for å kunne gi et bedre grunnlag for klassifisering og verdivurdering. Gjennomføringen av en slik kartlegging i Nord-Norge (samt en mer systematisk kartlegging i Sør-Norge) er nødvendig for å få mer presis og fullstendig kunnskap om areal, utbredelse og tilstand hos naturtypen. Flybildetolking er en mulighet, og basert på erfaringer fra typisk høgmyr kan et anslag på kostnad være 2-3 millioner kroner.</t>
  </si>
  <si>
    <t>230000000 daa. Engangstiltak</t>
  </si>
  <si>
    <t>Kartlegge atlantisk høgmyr i alle fylker langs kysten fra Vest-Agder til Troms.</t>
  </si>
  <si>
    <t>Mer presis kunnskap vil direkte påvirke hvilke og hvor mange lokaliteter som anbefales for restaurering. Vil gi økt presisjon i beregning av areal, antall og tilstand.</t>
  </si>
  <si>
    <t>Trolig middels til høye kostnader</t>
  </si>
  <si>
    <t>Igangsatte tiltak</t>
  </si>
  <si>
    <t>Tiltak x+1</t>
  </si>
  <si>
    <t>Hydrologisk restaurering er i regi av SNO satt i gang eller gjennomført på myrlokaliteter i en rekke verneområder, og det er plugget mange mil med grøfter. Så langt vi har oversikt over, er det blant disse minst ett verneområde med forekomst av atlantisk høgmyr. I tillegg til plugging av grøfter kan hogst være aktuelt for å senke evapotranspirasjonen, særlig hvis det er tale om planta skog. I områder med torvdrift kreves det vanligvis mer omfattende restaureringstiltak og bedre oppfølging enn der hvor det "bare" er tale om grøfter.</t>
  </si>
  <si>
    <t>Tiltak x+2</t>
  </si>
  <si>
    <t>Tiltak x+y</t>
  </si>
  <si>
    <t>50-75% måloppnåelse; 75-85% måloppnåelse; 85-95% måloppnåelse; 95-100% måloppnåelse, les mer i manualen</t>
  </si>
  <si>
    <t>Måloppnåelse hvis gjennomført alene</t>
  </si>
  <si>
    <t>Sannsynlighet for måloppnåelse</t>
  </si>
  <si>
    <t>Kommentar</t>
  </si>
  <si>
    <t>Delmål 1 (Andel forringet)</t>
  </si>
  <si>
    <t>Delmål 2 (Grad av forringelse)</t>
  </si>
  <si>
    <t>x</t>
  </si>
  <si>
    <t>75-85%</t>
  </si>
  <si>
    <t>85-95%</t>
  </si>
  <si>
    <t>50-75 %</t>
  </si>
  <si>
    <t>50-75%</t>
  </si>
  <si>
    <t>NA</t>
  </si>
  <si>
    <t>75-85% måloppnåelse; 85-95% måloppnåelse; 95-100% måloppnåelse, les mer i manualen.</t>
  </si>
  <si>
    <t>Kostnad</t>
  </si>
  <si>
    <t>Usikkerhet kostnad (Menon fyller inn)</t>
  </si>
  <si>
    <t>Tiltakspakke 1</t>
  </si>
  <si>
    <t>Tiltak 1 og 2</t>
  </si>
  <si>
    <t>kr 11 000 000 + kostnader for tiltak 2</t>
  </si>
  <si>
    <t>Tiltakspakke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</si>
  <si>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</si>
  <si>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</si>
  <si>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</si>
  <si>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</si>
  <si>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</si>
  <si>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</si>
  <si>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</si>
  <si>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</si>
  <si>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</si>
  <si>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</si>
  <si>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</si>
  <si>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</si>
  <si>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Restaurering av atlantisk høgmyr vil være helt nødvendig for å oppnå målsettingen. For å unngå at de positive effektene av restaurering utlignes av nye inngrep i lokaliteter med liten eller ingen forringelse bør sikring av areal også gjennomføres.</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</si>
  <si>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</si>
  <si>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</si>
  <si>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</si>
  <si>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</si>
  <si>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</si>
  <si>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</si>
  <si>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</si>
  <si>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</si>
  <si>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</si>
  <si>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</si>
  <si>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</si>
  <si>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</si>
  <si>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</si>
  <si>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</si>
  <si>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</si>
  <si>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</si>
  <si>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</si>
  <si>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</si>
  <si>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</si>
  <si>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</si>
  <si>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</si>
  <si>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</si>
  <si>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</si>
  <si>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</si>
  <si>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</si>
  <si>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</si>
  <si>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</si>
  <si>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</si>
  <si>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</si>
  <si>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</si>
  <si>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</si>
  <si>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</si>
  <si>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</si>
  <si>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</si>
  <si>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</si>
  <si>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</si>
  <si>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</si>
  <si>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</si>
  <si>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</si>
  <si>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</si>
  <si>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</si>
  <si>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</si>
  <si>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</si>
  <si>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</si>
  <si>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</si>
  <si>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</si>
  <si>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</si>
  <si>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</si>
  <si>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</si>
  <si>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</si>
  <si>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</si>
  <si>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</si>
  <si>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</si>
  <si>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</si>
  <si>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</si>
  <si>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</si>
  <si>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</si>
  <si>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</si>
  <si>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</si>
  <si>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</si>
  <si>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</si>
  <si>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</si>
  <si>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</si>
  <si>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</si>
  <si>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</si>
  <si>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</si>
  <si>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0-25%</t>
  </si>
  <si>
    <t>25-50%</t>
  </si>
  <si>
    <t>75-100%</t>
  </si>
  <si>
    <t>Se eksempel nederst</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</si>
  <si>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</si>
  <si>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</si>
  <si>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</si>
  <si>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</si>
  <si>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Lite relevant for oppdyrka areal (i stor grad irreversibelt)</t>
  </si>
  <si>
    <t>Tiltaket reduserer påvirkningsfaktorens negative effekt på naturtypens forekomst</t>
  </si>
  <si>
    <t>Minoriteten av forekomstarealet påvirkes (fortsatt &lt; 50%) men med noe reduksjon i omfang (&lt; 20% reduksjon)</t>
  </si>
  <si>
    <t>Langsom, men signifikant, reduksjon i tilstand/forekomstareal (&lt; 20% over 10 år)</t>
  </si>
  <si>
    <t>Tiltaket reduserer påvirkningsfaktorens negative effekt på naturtypens forekomst og tilstand</t>
  </si>
  <si>
    <t>Minoriteten av forekomstarealet påvirkes (&lt;50%)</t>
  </si>
  <si>
    <t>Reduserer påvirkningsfaktorens negative effekt på naturtypens forekomst</t>
  </si>
  <si>
    <t>Tiltaket reduserer påvirkningsfaktorens negative effekt på naturtypens  tilstand</t>
  </si>
  <si>
    <t>Majoriteten av forekomstarealet påvirkes (fortsatt &gt; 50%) men likevel et betydelig redusert omfang (20 - 40% reduksjon)</t>
  </si>
  <si>
    <t>Majoriteten av forekomstarealet påvirkes (fortsatt &gt; 50%) men likevel et noe redusert omfang (&lt; 20% reduksjon)</t>
  </si>
  <si>
    <t>Majoriteten av forekomstarealet påvirkes (50-90%)</t>
  </si>
  <si>
    <t>Reduserer påvirkningsfaktorens negative effekt på naturtypens  tilstand og forekomst</t>
  </si>
  <si>
    <t>Reduserer påvirkningsfaktorens negative effekt på naturtypens  tilstand</t>
  </si>
  <si>
    <t>Minoriteten av forekomstarealet påvirkes (fortsatt &lt; 50%) men med en betydelig reduksjon i omfang (20 - 40% reduksjon)</t>
  </si>
  <si>
    <t>Ikke relevant for nedbygd areal</t>
  </si>
  <si>
    <t>Reduserer påvirkningsfaktorens negative effekt på naturtypens  forekomst</t>
  </si>
  <si>
    <t>Ingen effekt</t>
  </si>
  <si>
    <t>Tiltaket reduserer påvirkningsfaktorens negative effekt på naturtypens tilstand</t>
  </si>
  <si>
    <t>Ubetydelig reduksjon i tilstand/forekomstareal</t>
  </si>
  <si>
    <t>Reduserer påvirkningsfaktorens negative effekt på naturtypens tilstand</t>
  </si>
  <si>
    <t>Påvirkningsfaktor 10</t>
  </si>
  <si>
    <t>Påvirkningsfaktor x</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</si>
  <si>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</si>
  <si>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</si>
  <si>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</si>
  <si>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</si>
  <si>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</si>
  <si>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</si>
  <si>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</si>
  <si>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</si>
  <si>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</si>
  <si>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</si>
  <si>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Langsom, men signifikant, reduksjon (&lt; 20% over 10 år)</t>
  </si>
  <si>
    <t>Opphørt</t>
  </si>
  <si>
    <t>Ubetydelig reduksjon</t>
  </si>
  <si>
    <t>Ubetydelig del av forekomstarealet påvirkes</t>
  </si>
  <si>
    <t>Ukjent</t>
  </si>
  <si>
    <t>Ingen reduksjon</t>
  </si>
  <si>
    <t>Kun i fremtid</t>
  </si>
  <si>
    <t>Forekomstarealet/tilstand øker langsomt (&lt; 10% over 10 år)</t>
  </si>
  <si>
    <t>Forekomstarealet/tilstand øker raskt (&gt; 10% over 10 år)</t>
  </si>
  <si>
    <t>Ingen del av forekomstarealet påvirkes</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</si>
  <si>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</si>
  <si>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</si>
  <si>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</si>
  <si>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</si>
  <si>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</si>
  <si>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</si>
  <si>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</si>
  <si>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Opphørt (kan inntreffe igjen)</t>
  </si>
  <si>
    <t>Reduksjon av omfang</t>
  </si>
  <si>
    <t>Antall lokaliteter Atlantisk høgmyr</t>
  </si>
  <si>
    <t>Kommuneliste Atlantisk høymyr</t>
  </si>
  <si>
    <t>NTNU Vitenskapsmuseet</t>
  </si>
  <si>
    <t>Naturbase DNhb13</t>
  </si>
  <si>
    <t>Naturbase NiN</t>
  </si>
  <si>
    <t>Antall overlappende</t>
  </si>
  <si>
    <t>Fylker</t>
  </si>
  <si>
    <t>Kommuner</t>
  </si>
  <si>
    <t>Fylke</t>
  </si>
  <si>
    <t>Myrbase</t>
  </si>
  <si>
    <t>A</t>
  </si>
  <si>
    <t>B</t>
  </si>
  <si>
    <t>C</t>
  </si>
  <si>
    <t>Totalt</t>
  </si>
  <si>
    <t>Miljødir. instruks</t>
  </si>
  <si>
    <t>DNhb13 og NTNU</t>
  </si>
  <si>
    <t>DNhb13 og NiN</t>
  </si>
  <si>
    <t>Vest-Agder</t>
  </si>
  <si>
    <t>Farsund</t>
  </si>
  <si>
    <t>Østfold</t>
  </si>
  <si>
    <t>Flekkefjord</t>
  </si>
  <si>
    <t>Akershus</t>
  </si>
  <si>
    <t>Kvinesdal</t>
  </si>
  <si>
    <t>Oslo</t>
  </si>
  <si>
    <t>Sirdal</t>
  </si>
  <si>
    <t>Hedmark</t>
  </si>
  <si>
    <t>Songdalen</t>
  </si>
  <si>
    <t>Oppland</t>
  </si>
  <si>
    <t>Rogaland</t>
  </si>
  <si>
    <t>Eigersund</t>
  </si>
  <si>
    <t>Buskerud</t>
  </si>
  <si>
    <t>Hå</t>
  </si>
  <si>
    <t>Vestfold</t>
  </si>
  <si>
    <t>Sandnes</t>
  </si>
  <si>
    <t>Telemark</t>
  </si>
  <si>
    <t>Strand</t>
  </si>
  <si>
    <t>Aust-Agder</t>
  </si>
  <si>
    <t>Hordaland</t>
  </si>
  <si>
    <t>Austevoll</t>
  </si>
  <si>
    <t>Austrheim</t>
  </si>
  <si>
    <t>Bømlo</t>
  </si>
  <si>
    <t>Kvinnherad</t>
  </si>
  <si>
    <t>Sogn og Fjordane</t>
  </si>
  <si>
    <t>Lindås</t>
  </si>
  <si>
    <t>Møre og Romsdal</t>
  </si>
  <si>
    <t>Osterøy</t>
  </si>
  <si>
    <t>Sør-Trøndelag</t>
  </si>
  <si>
    <t>Stord</t>
  </si>
  <si>
    <t>Nord-Trøndelag</t>
  </si>
  <si>
    <t>Øygarden</t>
  </si>
  <si>
    <t>Nordland</t>
  </si>
  <si>
    <t>Bremanger</t>
  </si>
  <si>
    <t>Troms</t>
  </si>
  <si>
    <t>Flora</t>
  </si>
  <si>
    <t>Finnmark</t>
  </si>
  <si>
    <t>Gloppen</t>
  </si>
  <si>
    <t>Stryn</t>
  </si>
  <si>
    <t>Aure</t>
  </si>
  <si>
    <t>Areal Atlantisk høgmyr</t>
  </si>
  <si>
    <t>Averøy</t>
  </si>
  <si>
    <t>Naturbase DNhb13 *</t>
  </si>
  <si>
    <t xml:space="preserve">Overlappende areal </t>
  </si>
  <si>
    <t>Eide</t>
  </si>
  <si>
    <t>Myrbase *</t>
  </si>
  <si>
    <t>Frei</t>
  </si>
  <si>
    <t>Fræna</t>
  </si>
  <si>
    <t>Giske</t>
  </si>
  <si>
    <t>Gjemnes</t>
  </si>
  <si>
    <t>Haram</t>
  </si>
  <si>
    <t>Hareid</t>
  </si>
  <si>
    <t>Sande</t>
  </si>
  <si>
    <t>Smøla</t>
  </si>
  <si>
    <t>Sykkylven</t>
  </si>
  <si>
    <t>Tingvoll</t>
  </si>
  <si>
    <t>Tustna</t>
  </si>
  <si>
    <t>Vanylven</t>
  </si>
  <si>
    <t>Vestnes</t>
  </si>
  <si>
    <t>Volda</t>
  </si>
  <si>
    <t>Ørsta</t>
  </si>
  <si>
    <t>Ålesund</t>
  </si>
  <si>
    <t>Bjugn</t>
  </si>
  <si>
    <t>Frøya</t>
  </si>
  <si>
    <t>Hemne</t>
  </si>
  <si>
    <t>Hitra</t>
  </si>
  <si>
    <t>Rissa</t>
  </si>
  <si>
    <t>Fosnes</t>
  </si>
  <si>
    <t xml:space="preserve">* Mange lokaliteter inneholder også Terrengdekkende myr og det reelle arealet av Atlantisk høgmyr er derfor mye mindre enn det som er oppgitt i tabellen </t>
  </si>
  <si>
    <t>Vikna</t>
  </si>
  <si>
    <t>Andøy</t>
  </si>
  <si>
    <t>Vefsn</t>
  </si>
  <si>
    <t>Vestvågøy</t>
  </si>
  <si>
    <t>Øksnes</t>
  </si>
  <si>
    <t>Harstad</t>
  </si>
  <si>
    <t>Kvæfjord</t>
  </si>
  <si>
    <t>Blindheim, T., Thingstad, P.G., Gaarder, G. (red.)  2011. Naturfaglig evaluering av norske verneområder. Dekning av naturtyper og arter. NINA Rapport 539. Norsk institutt for naturforskning.</t>
  </si>
  <si>
    <t>Joosten, H., Barthelmes, A., Couwenberg, J., Hassel, K., Moen, A., Tegetmeyer, C. &amp; Lyngstad, A. 2015. Metoder for å beregne endring i klimagassutslipp ved restaurering av myr. NTNU Vitenskapsmuseet naturhistorisk rapport 2015-10. NTNU Vitenskapsmuseet.</t>
  </si>
  <si>
    <t>Joosten, H., Tanneberger, F. &amp; Moen, A. (red.) 2017. Mires and peatlands in Europe. Status, distribution and conservation. Schweizerbart Science Publishers, Stuttgart.</t>
  </si>
  <si>
    <t>Lyngstad, A., Bjerke, J.W., Brandrud, T.E. &amp; Øien, D.-I. 2017. Våtmark. I: Nybø, S. &amp; Evju, M. (red.). Fagsystem for fastsetting av god økologisk tilstand. Forslag fra et ekspertråd. – Ekspertrådet for økologisk tilstand, https://www.regjeringen.no/no/dokumenter/fagsystem-for-fastsetting-av-god-okologisk-tilstand/id2558481/. S. 93-114.</t>
  </si>
  <si>
    <t>Lyngstad, A., Moen, A. &amp; Øien, D.-I. 2012. Årsrapport for "Kunnskap om myr" 2012. NTNU Vitenskapsmuseet Botanisk notat 2012-6. NTNU Vitenskapsmuseet.</t>
  </si>
  <si>
    <t>Lyngstad, A., Moen, A. &amp; Øien, D.-I. 2016. Evaluering av naturtyper i Emerald Network. Gjenvoksingsmyr, aapamyr, rikmyr, alpine rikmyrer og pionersamfunn. – NTNU Vitenskapsmuseet naturhistorisk notat 2016-2: 1-56.</t>
  </si>
  <si>
    <t>Moen, A., Lyngstad, A. &amp; Øien, D.-I. 2011. Kunnskapsstatus og innspill til faggrunnlag for oseanisk nedbørsmyr som utvalgt naturtype. NTNU Vitenskapsmuseet Rapport botanisk serie 2011-7. NTNU Vitenskapsmuseet.</t>
  </si>
  <si>
    <t>Øien, D.-I., Fandrem, M. &amp; Lyngstad, A. 2021. Potensiell karbonmengd i ulike areal- og naturtypar i Kinn kommune, Vestland. – NTNU Vitenskapsmuseet naturhistorisk rapport 2021-9: 1-41.</t>
  </si>
  <si>
    <t>Økonomisk analyse</t>
  </si>
  <si>
    <t>Øyvind Nystad Handberg og Kristin Magnussen, Menon</t>
  </si>
  <si>
    <t>Vedlegg 1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</si>
</sst>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0"/>
      <color indexed="8"/>
      <name val="Arial"/>
      <family val="2"/>
    </font>
    <font>
      <sz val="8"/>
      <name val="Calibri"/>
      <family val="2"/>
      <scheme val="minor"/>
    </font>
    <font>
      <vertAlign val="superscript"/>
      <sz val="11"/>
      <name val="Calibri"/>
      <family val="2"/>
      <scheme val="minor"/>
    </font>
    <font>
      <i/>
      <sz val="11"/>
      <name val="Calibri"/>
      <family val="2"/>
      <scheme val="minor"/>
    </font>
    <font>
      <sz val="10.5"/>
      <name val="Arial"/>
      <family val="2"/>
    </font>
    <font>
      <sz val="11"/>
      <color rgb="FF9C0006"/>
      <name val="Calibri"/>
      <family val="2"/>
      <scheme val="minor"/>
    </font>
    <font>
      <b/>
      <sz val="14"/>
      <color theme="1"/>
      <name val="Calibri"/>
      <family val="2"/>
      <scheme val="minor"/>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
      <patternFill patternType="solid">
        <fgColor rgb="FFFFC7CE"/>
      </patternFill>
    </fill>
    <fill>
      <patternFill patternType="solid">
        <fgColor theme="4" tint="0.59999389629810485"/>
        <bgColor indexed="64"/>
      </patternFill>
    </fill>
    <fill>
      <patternFill patternType="solid">
        <fgColor rgb="FF92D050"/>
        <bgColor indexed="64"/>
      </patternFill>
    </fill>
    <fill>
      <patternFill patternType="solid">
        <fgColor rgb="FFE2EFDA"/>
        <bgColor rgb="FF000000"/>
      </patternFill>
    </fill>
    <fill>
      <patternFill patternType="solid">
        <fgColor rgb="FF000000"/>
        <bgColor rgb="FF000000"/>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s>
  <cellStyleXfs count="4">
    <xf numFmtId="0" fontId="0" fillId="0" borderId="0"/>
    <xf numFmtId="0" fontId="7" fillId="0" borderId="0"/>
    <xf numFmtId="0" fontId="7" fillId="0" borderId="0"/>
    <xf numFmtId="0" fontId="12" fillId="6" borderId="0" applyNumberFormat="0" applyBorder="0" applyAlignment="0" applyProtection="0"/>
  </cellStyleXfs>
  <cellXfs count="118">
    <xf numFmtId="0" fontId="0" fillId="0" borderId="0" xfId="0"/>
    <xf numFmtId="0" fontId="1" fillId="0" borderId="0" xfId="0" applyFont="1"/>
    <xf numFmtId="0" fontId="3" fillId="0" borderId="0" xfId="0" applyFont="1"/>
    <xf numFmtId="0" fontId="4" fillId="0" borderId="0" xfId="0" applyFont="1" applyAlignment="1">
      <alignment vertical="center"/>
    </xf>
    <xf numFmtId="0" fontId="2"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1" fillId="0" borderId="0" xfId="0" applyFont="1" applyAlignment="1">
      <alignment wrapText="1"/>
    </xf>
    <xf numFmtId="0" fontId="0" fillId="3" borderId="0" xfId="0" applyFill="1" applyAlignment="1">
      <alignment wrapText="1"/>
    </xf>
    <xf numFmtId="0" fontId="2" fillId="2" borderId="0" xfId="0" applyFont="1" applyFill="1" applyAlignment="1">
      <alignment wrapText="1"/>
    </xf>
    <xf numFmtId="49" fontId="4" fillId="2" borderId="0" xfId="0" applyNumberFormat="1" applyFont="1" applyFill="1" applyAlignment="1">
      <alignment wrapText="1"/>
    </xf>
    <xf numFmtId="0" fontId="4" fillId="0" borderId="0" xfId="0" applyFont="1" applyAlignment="1">
      <alignment wrapText="1"/>
    </xf>
    <xf numFmtId="0" fontId="0" fillId="3" borderId="0" xfId="0" applyFill="1" applyAlignment="1" applyProtection="1">
      <alignment vertical="top" wrapText="1"/>
      <protection hidden="1"/>
    </xf>
    <xf numFmtId="9" fontId="0" fillId="3" borderId="0" xfId="0" applyNumberFormat="1" applyFill="1" applyAlignment="1" applyProtection="1">
      <alignment vertical="top" wrapText="1"/>
      <protection hidden="1"/>
    </xf>
    <xf numFmtId="0" fontId="1" fillId="0" borderId="0" xfId="0" applyFont="1" applyAlignment="1">
      <alignment vertical="top"/>
    </xf>
    <xf numFmtId="0" fontId="0" fillId="0" borderId="0" xfId="0" applyAlignment="1">
      <alignment vertical="top"/>
    </xf>
    <xf numFmtId="0" fontId="0" fillId="3" borderId="0" xfId="0" applyFill="1" applyAlignment="1">
      <alignment vertical="top" wrapText="1"/>
    </xf>
    <xf numFmtId="0" fontId="4" fillId="0" borderId="18" xfId="1" applyFont="1" applyBorder="1"/>
    <xf numFmtId="0" fontId="4" fillId="0" borderId="0" xfId="0" applyFont="1"/>
    <xf numFmtId="0" fontId="2" fillId="0" borderId="0" xfId="0" applyFont="1" applyAlignment="1">
      <alignment wrapText="1"/>
    </xf>
    <xf numFmtId="0" fontId="2" fillId="3" borderId="0" xfId="0" applyFont="1" applyFill="1" applyAlignment="1">
      <alignment wrapText="1"/>
    </xf>
    <xf numFmtId="49" fontId="4" fillId="3" borderId="0" xfId="0" applyNumberFormat="1" applyFont="1" applyFill="1" applyAlignment="1">
      <alignment wrapText="1"/>
    </xf>
    <xf numFmtId="49" fontId="4" fillId="0" borderId="0" xfId="0" applyNumberFormat="1" applyFont="1" applyAlignment="1">
      <alignment wrapText="1"/>
    </xf>
    <xf numFmtId="49" fontId="4" fillId="3" borderId="0" xfId="0" applyNumberFormat="1" applyFont="1" applyFill="1" applyAlignment="1">
      <alignment vertical="top" wrapText="1"/>
    </xf>
    <xf numFmtId="49" fontId="4" fillId="3" borderId="0" xfId="0" applyNumberFormat="1" applyFont="1" applyFill="1" applyAlignment="1">
      <alignment vertical="center" wrapText="1"/>
    </xf>
    <xf numFmtId="49" fontId="4" fillId="2" borderId="0" xfId="0" applyNumberFormat="1" applyFont="1" applyFill="1" applyAlignment="1">
      <alignment vertical="center" wrapText="1"/>
    </xf>
    <xf numFmtId="0" fontId="4" fillId="0" borderId="0" xfId="0" applyFont="1" applyAlignment="1">
      <alignment vertical="center" wrapText="1"/>
    </xf>
    <xf numFmtId="0" fontId="10" fillId="0" borderId="0" xfId="0" applyFont="1"/>
    <xf numFmtId="0" fontId="4" fillId="3" borderId="0" xfId="0" applyFont="1" applyFill="1"/>
    <xf numFmtId="0" fontId="4" fillId="3" borderId="0" xfId="0" applyFont="1" applyFill="1" applyAlignment="1">
      <alignment wrapText="1"/>
    </xf>
    <xf numFmtId="0" fontId="11" fillId="0" borderId="0" xfId="0" applyFont="1"/>
    <xf numFmtId="0" fontId="2" fillId="3" borderId="0" xfId="0" applyFont="1" applyFill="1"/>
    <xf numFmtId="0" fontId="10" fillId="0" borderId="0" xfId="0" applyFont="1" applyAlignment="1">
      <alignment vertical="center"/>
    </xf>
    <xf numFmtId="0" fontId="4" fillId="0" borderId="0" xfId="0" applyFont="1" applyAlignment="1">
      <alignment vertical="top" wrapText="1"/>
    </xf>
    <xf numFmtId="0" fontId="4" fillId="3" borderId="0" xfId="0" applyFont="1" applyFill="1" applyAlignment="1" applyProtection="1">
      <alignment vertical="top" wrapText="1"/>
      <protection hidden="1"/>
    </xf>
    <xf numFmtId="0" fontId="0" fillId="2" borderId="0" xfId="0" applyFill="1" applyAlignment="1">
      <alignment wrapText="1"/>
    </xf>
    <xf numFmtId="0" fontId="1" fillId="3" borderId="0" xfId="0" applyFont="1" applyFill="1" applyAlignment="1">
      <alignment wrapText="1"/>
    </xf>
    <xf numFmtId="0" fontId="4" fillId="4" borderId="9" xfId="1" applyFont="1" applyFill="1" applyBorder="1" applyAlignment="1">
      <alignment horizontal="center"/>
    </xf>
    <xf numFmtId="0" fontId="4" fillId="4" borderId="10" xfId="1" applyFont="1" applyFill="1" applyBorder="1" applyAlignment="1">
      <alignment horizontal="centerContinuous"/>
    </xf>
    <xf numFmtId="0" fontId="4" fillId="4" borderId="11" xfId="1" applyFont="1" applyFill="1" applyBorder="1" applyAlignment="1">
      <alignment horizontal="centerContinuous"/>
    </xf>
    <xf numFmtId="0" fontId="4" fillId="4" borderId="12" xfId="1" applyFont="1" applyFill="1" applyBorder="1" applyAlignment="1">
      <alignment horizontal="centerContinuous"/>
    </xf>
    <xf numFmtId="0" fontId="4" fillId="4" borderId="13" xfId="1" applyFont="1" applyFill="1" applyBorder="1" applyAlignment="1">
      <alignment horizontal="center"/>
    </xf>
    <xf numFmtId="0" fontId="4" fillId="4" borderId="14" xfId="1" applyFont="1" applyFill="1" applyBorder="1" applyAlignment="1">
      <alignment horizontal="center"/>
    </xf>
    <xf numFmtId="0" fontId="4" fillId="4" borderId="15" xfId="1" applyFont="1" applyFill="1" applyBorder="1" applyAlignment="1">
      <alignment horizontal="center"/>
    </xf>
    <xf numFmtId="0" fontId="4" fillId="4" borderId="16" xfId="1" applyFont="1" applyFill="1" applyBorder="1" applyAlignment="1">
      <alignment horizontal="center"/>
    </xf>
    <xf numFmtId="0" fontId="4" fillId="4" borderId="17" xfId="1" applyFont="1" applyFill="1" applyBorder="1" applyAlignment="1">
      <alignment horizontal="center"/>
    </xf>
    <xf numFmtId="0" fontId="4" fillId="0" borderId="19" xfId="1" applyFont="1" applyBorder="1"/>
    <xf numFmtId="0" fontId="4" fillId="0" borderId="20" xfId="1" applyFont="1" applyBorder="1" applyAlignment="1">
      <alignment horizontal="right"/>
    </xf>
    <xf numFmtId="0" fontId="4" fillId="0" borderId="21" xfId="1" applyFont="1" applyBorder="1" applyAlignment="1">
      <alignment horizontal="right"/>
    </xf>
    <xf numFmtId="0" fontId="4" fillId="0" borderId="22" xfId="1" applyFont="1" applyBorder="1" applyAlignment="1">
      <alignment horizontal="right"/>
    </xf>
    <xf numFmtId="0" fontId="4" fillId="0" borderId="23" xfId="1" applyFont="1" applyBorder="1" applyAlignment="1">
      <alignment horizontal="right"/>
    </xf>
    <xf numFmtId="0" fontId="4" fillId="0" borderId="12" xfId="0" applyFont="1" applyBorder="1"/>
    <xf numFmtId="0" fontId="4" fillId="0" borderId="24" xfId="1" applyFont="1" applyBorder="1"/>
    <xf numFmtId="0" fontId="4" fillId="0" borderId="24" xfId="1" applyFont="1" applyBorder="1" applyAlignment="1">
      <alignment horizontal="right"/>
    </xf>
    <xf numFmtId="0" fontId="4" fillId="0" borderId="25" xfId="1" applyFont="1" applyBorder="1" applyAlignment="1">
      <alignment horizontal="right"/>
    </xf>
    <xf numFmtId="0" fontId="4" fillId="0" borderId="18" xfId="1" applyFont="1" applyBorder="1" applyAlignment="1">
      <alignment horizontal="right"/>
    </xf>
    <xf numFmtId="0" fontId="4" fillId="0" borderId="26" xfId="1" applyFont="1" applyBorder="1" applyAlignment="1">
      <alignment horizontal="right"/>
    </xf>
    <xf numFmtId="0" fontId="4" fillId="0" borderId="27" xfId="0" applyFont="1" applyBorder="1"/>
    <xf numFmtId="0" fontId="4" fillId="0" borderId="0" xfId="1" applyFont="1"/>
    <xf numFmtId="0" fontId="4" fillId="0" borderId="28" xfId="1" applyFont="1" applyBorder="1"/>
    <xf numFmtId="0" fontId="4" fillId="0" borderId="27" xfId="1" applyFont="1" applyBorder="1"/>
    <xf numFmtId="0" fontId="4" fillId="0" borderId="28" xfId="0" applyFont="1" applyBorder="1"/>
    <xf numFmtId="0" fontId="4" fillId="0" borderId="29" xfId="1" applyFont="1" applyBorder="1"/>
    <xf numFmtId="0" fontId="4" fillId="0" borderId="14" xfId="1" applyFont="1" applyBorder="1"/>
    <xf numFmtId="0" fontId="4" fillId="0" borderId="16" xfId="1" applyFont="1" applyBorder="1"/>
    <xf numFmtId="0" fontId="4" fillId="0" borderId="17" xfId="1" applyFont="1" applyBorder="1"/>
    <xf numFmtId="0" fontId="4" fillId="0" borderId="14" xfId="0" applyFont="1" applyBorder="1"/>
    <xf numFmtId="0" fontId="2" fillId="0" borderId="30" xfId="1" applyFont="1" applyBorder="1"/>
    <xf numFmtId="0" fontId="2" fillId="0" borderId="31" xfId="1" applyFont="1" applyBorder="1"/>
    <xf numFmtId="0" fontId="2" fillId="0" borderId="32" xfId="1" applyFont="1" applyBorder="1"/>
    <xf numFmtId="0" fontId="4" fillId="0" borderId="23" xfId="2" applyFont="1" applyBorder="1" applyAlignment="1">
      <alignment wrapText="1"/>
    </xf>
    <xf numFmtId="0" fontId="4" fillId="0" borderId="20" xfId="2" applyFont="1" applyBorder="1" applyAlignment="1">
      <alignment horizontal="right" wrapText="1"/>
    </xf>
    <xf numFmtId="0" fontId="4" fillId="0" borderId="25" xfId="2" applyFont="1" applyBorder="1" applyAlignment="1">
      <alignment horizontal="right" wrapText="1"/>
    </xf>
    <xf numFmtId="0" fontId="4" fillId="0" borderId="18" xfId="2" applyFont="1" applyBorder="1" applyAlignment="1">
      <alignment horizontal="right" wrapText="1"/>
    </xf>
    <xf numFmtId="0" fontId="4" fillId="0" borderId="23" xfId="2" applyFont="1" applyBorder="1" applyAlignment="1">
      <alignment horizontal="right" wrapText="1"/>
    </xf>
    <xf numFmtId="0" fontId="4" fillId="0" borderId="33" xfId="2" applyFont="1" applyBorder="1" applyAlignment="1">
      <alignment horizontal="right" wrapText="1"/>
    </xf>
    <xf numFmtId="0" fontId="4" fillId="0" borderId="26" xfId="2" applyFont="1" applyBorder="1" applyAlignment="1">
      <alignment wrapText="1"/>
    </xf>
    <xf numFmtId="0" fontId="4" fillId="0" borderId="24" xfId="2" applyFont="1" applyBorder="1" applyAlignment="1">
      <alignment horizontal="right" wrapText="1"/>
    </xf>
    <xf numFmtId="0" fontId="4" fillId="0" borderId="26" xfId="2" applyFont="1" applyBorder="1" applyAlignment="1">
      <alignment horizontal="right" wrapText="1"/>
    </xf>
    <xf numFmtId="0" fontId="4" fillId="0" borderId="34" xfId="2" applyFont="1" applyBorder="1" applyAlignment="1">
      <alignment horizontal="right" wrapText="1"/>
    </xf>
    <xf numFmtId="0" fontId="4" fillId="0" borderId="0" xfId="2" applyFont="1"/>
    <xf numFmtId="0" fontId="4" fillId="0" borderId="27" xfId="2" applyFont="1" applyBorder="1"/>
    <xf numFmtId="0" fontId="4" fillId="0" borderId="28" xfId="2" applyFont="1" applyBorder="1"/>
    <xf numFmtId="0" fontId="10" fillId="0" borderId="28" xfId="2" applyFont="1" applyBorder="1"/>
    <xf numFmtId="0" fontId="4" fillId="3" borderId="0" xfId="0" applyFont="1" applyFill="1" applyAlignment="1">
      <alignment vertical="top" wrapText="1"/>
    </xf>
    <xf numFmtId="164" fontId="4" fillId="3" borderId="0" xfId="0" applyNumberFormat="1" applyFont="1" applyFill="1"/>
    <xf numFmtId="0" fontId="1" fillId="7" borderId="0" xfId="0" applyFont="1" applyFill="1"/>
    <xf numFmtId="0" fontId="0" fillId="7" borderId="0" xfId="0" applyFill="1"/>
    <xf numFmtId="0" fontId="13" fillId="0" borderId="0" xfId="0" applyFont="1"/>
    <xf numFmtId="0" fontId="12" fillId="6" borderId="0" xfId="3"/>
    <xf numFmtId="0" fontId="0" fillId="8" borderId="0" xfId="0" applyFill="1"/>
    <xf numFmtId="0" fontId="4" fillId="5" borderId="12" xfId="0" applyFont="1" applyFill="1" applyBorder="1" applyAlignment="1">
      <alignment horizontal="centerContinuous"/>
    </xf>
    <xf numFmtId="0" fontId="4" fillId="5" borderId="17" xfId="0" applyFont="1" applyFill="1" applyBorder="1" applyAlignment="1">
      <alignment horizontal="center"/>
    </xf>
    <xf numFmtId="0" fontId="4" fillId="0" borderId="17" xfId="0" applyFont="1" applyBorder="1"/>
    <xf numFmtId="0" fontId="4" fillId="0" borderId="0" xfId="0" applyFont="1" applyAlignment="1">
      <alignment horizontal="left"/>
    </xf>
    <xf numFmtId="164" fontId="4" fillId="3" borderId="0" xfId="0" applyNumberFormat="1" applyFont="1" applyFill="1" applyAlignment="1">
      <alignment vertical="top" wrapText="1"/>
    </xf>
    <xf numFmtId="164" fontId="4" fillId="3" borderId="0" xfId="0" applyNumberFormat="1" applyFont="1" applyFill="1" applyAlignment="1">
      <alignment horizontal="right" vertical="top" wrapText="1"/>
    </xf>
    <xf numFmtId="0" fontId="1" fillId="0" borderId="0" xfId="0" applyFont="1" applyAlignment="1">
      <alignment horizontal="center"/>
    </xf>
    <xf numFmtId="0" fontId="1" fillId="0" borderId="0" xfId="0" applyFont="1" applyAlignment="1">
      <alignment horizontal="center" vertical="top"/>
    </xf>
    <xf numFmtId="0" fontId="14" fillId="0" borderId="0" xfId="0" applyFont="1"/>
    <xf numFmtId="0" fontId="14" fillId="9" borderId="0" xfId="0" applyFont="1" applyFill="1"/>
    <xf numFmtId="0" fontId="15" fillId="0" borderId="0" xfId="0" applyFont="1"/>
    <xf numFmtId="0" fontId="15" fillId="10" borderId="0" xfId="0" applyFont="1" applyFill="1"/>
  </cellXfs>
  <cellStyles count="4">
    <cellStyle name="Bad" xfId="3" builtinId="27"/>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nystad_handberg_menon_no/Documents/Kostnadsberegninger_truet-natur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2022"/>
      <sheetName val="Kommentarer 2022"/>
      <sheetName val="Tiltakskostnader"/>
      <sheetName val="Priser og antagelser"/>
      <sheetName val="Kostnadskategorier"/>
      <sheetName val="Liste over arter-naturtype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workbookViewId="0">
      <selection activeCell="B6" sqref="B6"/>
    </sheetView>
  </sheetViews>
  <sheetFormatPr defaultColWidth="9.21875" defaultRowHeight="14.4" x14ac:dyDescent="0.3"/>
  <cols>
    <col min="1" max="1" width="33" style="33" customWidth="1"/>
    <col min="2" max="2" width="52" style="33" customWidth="1"/>
    <col min="3" max="3" width="80.77734375" style="26" customWidth="1"/>
    <col min="4" max="4" width="37.5546875" style="26" customWidth="1"/>
    <col min="5" max="5" width="38.21875" style="26" customWidth="1"/>
    <col min="6" max="6" width="9.21875" style="33"/>
    <col min="7" max="7" width="32.21875" style="33" customWidth="1"/>
    <col min="8" max="8" width="10.21875" style="33" customWidth="1"/>
    <col min="9" max="9" width="11.21875" style="33" customWidth="1"/>
    <col min="10" max="16384" width="9.21875" style="33"/>
  </cols>
  <sheetData>
    <row r="1" spans="1:8" x14ac:dyDescent="0.3">
      <c r="A1" s="33" t="s">
        <v>0</v>
      </c>
    </row>
    <row r="2" spans="1:8" x14ac:dyDescent="0.3">
      <c r="A2" s="33" t="s">
        <v>474</v>
      </c>
    </row>
    <row r="3" spans="1:8" x14ac:dyDescent="0.3">
      <c r="A3" s="33" t="s">
        <v>1</v>
      </c>
      <c r="B3" s="33" t="s">
        <v>2</v>
      </c>
    </row>
    <row r="5" spans="1:8" x14ac:dyDescent="0.3">
      <c r="A5" s="4" t="s">
        <v>3</v>
      </c>
      <c r="B5" s="4" t="s">
        <v>4</v>
      </c>
      <c r="C5" s="34" t="s">
        <v>5</v>
      </c>
      <c r="D5" s="34" t="s">
        <v>6</v>
      </c>
      <c r="E5" s="34" t="s">
        <v>7</v>
      </c>
    </row>
    <row r="6" spans="1:8" x14ac:dyDescent="0.3">
      <c r="A6" s="33" t="s">
        <v>8</v>
      </c>
      <c r="B6" s="33" t="s">
        <v>9</v>
      </c>
      <c r="C6" s="35" t="s">
        <v>10</v>
      </c>
      <c r="D6" s="24"/>
      <c r="E6" s="34"/>
    </row>
    <row r="7" spans="1:8" x14ac:dyDescent="0.3">
      <c r="A7" s="114" t="s">
        <v>472</v>
      </c>
      <c r="B7" s="114" t="s">
        <v>9</v>
      </c>
      <c r="C7" s="115" t="s">
        <v>473</v>
      </c>
      <c r="D7" s="117"/>
      <c r="E7" s="114"/>
      <c r="F7" s="114"/>
      <c r="G7" s="116"/>
      <c r="H7" s="114"/>
    </row>
    <row r="8" spans="1:8" x14ac:dyDescent="0.3">
      <c r="A8" s="33" t="s">
        <v>11</v>
      </c>
      <c r="B8" s="33" t="s">
        <v>12</v>
      </c>
      <c r="C8" s="36" t="s">
        <v>13</v>
      </c>
      <c r="D8" s="25"/>
      <c r="E8" s="37"/>
    </row>
    <row r="9" spans="1:8" x14ac:dyDescent="0.3">
      <c r="A9" s="33" t="s">
        <v>14</v>
      </c>
      <c r="B9" s="33" t="s">
        <v>15</v>
      </c>
      <c r="C9" s="36" t="s">
        <v>16</v>
      </c>
      <c r="D9" s="25"/>
      <c r="E9" s="37"/>
    </row>
    <row r="10" spans="1:8" ht="72" x14ac:dyDescent="0.3">
      <c r="A10" s="33" t="s">
        <v>17</v>
      </c>
      <c r="B10" s="33" t="s">
        <v>18</v>
      </c>
      <c r="C10" s="36" t="s">
        <v>19</v>
      </c>
      <c r="D10" s="25"/>
      <c r="E10" s="37"/>
    </row>
    <row r="11" spans="1:8" ht="273.60000000000002" x14ac:dyDescent="0.3">
      <c r="A11" s="33" t="s">
        <v>20</v>
      </c>
      <c r="B11" s="33" t="s">
        <v>21</v>
      </c>
      <c r="C11" s="38" t="s">
        <v>22</v>
      </c>
      <c r="D11" s="36" t="s">
        <v>23</v>
      </c>
      <c r="E11" s="36"/>
    </row>
    <row r="12" spans="1:8" ht="115.2" x14ac:dyDescent="0.3">
      <c r="A12" s="33" t="s">
        <v>24</v>
      </c>
      <c r="B12" s="33" t="s">
        <v>25</v>
      </c>
      <c r="C12" s="36" t="s">
        <v>26</v>
      </c>
      <c r="D12" s="36"/>
      <c r="E12" s="36"/>
    </row>
    <row r="13" spans="1:8" x14ac:dyDescent="0.3">
      <c r="A13" s="33" t="s">
        <v>27</v>
      </c>
      <c r="B13" s="33" t="s">
        <v>28</v>
      </c>
      <c r="C13" s="36" t="s">
        <v>29</v>
      </c>
      <c r="D13" s="36"/>
      <c r="E13" s="36"/>
    </row>
    <row r="14" spans="1:8" ht="129.6" x14ac:dyDescent="0.3">
      <c r="A14" s="33" t="s">
        <v>30</v>
      </c>
      <c r="B14" s="33" t="s">
        <v>31</v>
      </c>
      <c r="C14" s="36" t="s">
        <v>32</v>
      </c>
      <c r="D14" s="36"/>
      <c r="E14" s="36"/>
    </row>
    <row r="15" spans="1:8" ht="28.8" x14ac:dyDescent="0.3">
      <c r="A15" s="26" t="s">
        <v>33</v>
      </c>
      <c r="B15" s="33" t="s">
        <v>34</v>
      </c>
      <c r="C15" s="36" t="s">
        <v>35</v>
      </c>
      <c r="D15" s="36"/>
      <c r="E15" s="36"/>
    </row>
    <row r="16" spans="1:8" x14ac:dyDescent="0.3">
      <c r="A16" s="33" t="s">
        <v>36</v>
      </c>
      <c r="C16" s="36" t="s">
        <v>37</v>
      </c>
      <c r="D16" s="36"/>
      <c r="E16" s="36"/>
    </row>
    <row r="17" spans="1:5" x14ac:dyDescent="0.3">
      <c r="A17" s="33" t="s">
        <v>38</v>
      </c>
      <c r="B17" s="109">
        <v>2018</v>
      </c>
      <c r="C17" s="36" t="s">
        <v>39</v>
      </c>
      <c r="D17" s="25"/>
      <c r="E17" s="36"/>
    </row>
    <row r="18" spans="1:5" x14ac:dyDescent="0.3">
      <c r="A18" s="33" t="s">
        <v>40</v>
      </c>
      <c r="B18" s="33" t="s">
        <v>41</v>
      </c>
      <c r="C18" s="36" t="s">
        <v>42</v>
      </c>
      <c r="D18" s="25"/>
      <c r="E18" s="36"/>
    </row>
    <row r="19" spans="1:5" x14ac:dyDescent="0.3">
      <c r="A19" s="33" t="s">
        <v>43</v>
      </c>
      <c r="B19" s="33" t="s">
        <v>44</v>
      </c>
      <c r="C19" s="36" t="s">
        <v>45</v>
      </c>
      <c r="D19" s="25"/>
      <c r="E19" s="36"/>
    </row>
    <row r="20" spans="1:5" x14ac:dyDescent="0.3">
      <c r="A20" s="3" t="s">
        <v>46</v>
      </c>
      <c r="B20" s="3" t="s">
        <v>47</v>
      </c>
      <c r="C20" s="39" t="s">
        <v>48</v>
      </c>
      <c r="D20" s="40"/>
      <c r="E20" s="36"/>
    </row>
    <row r="21" spans="1:5" ht="57.6" x14ac:dyDescent="0.3">
      <c r="A21" s="3" t="s">
        <v>49</v>
      </c>
      <c r="B21" s="3" t="s">
        <v>50</v>
      </c>
      <c r="C21" s="39" t="s">
        <v>51</v>
      </c>
      <c r="D21" s="39"/>
      <c r="E21" s="36"/>
    </row>
    <row r="22" spans="1:5" ht="100.8" x14ac:dyDescent="0.3">
      <c r="A22" s="3" t="s">
        <v>52</v>
      </c>
      <c r="B22" s="3" t="s">
        <v>50</v>
      </c>
      <c r="C22" s="39" t="s">
        <v>53</v>
      </c>
      <c r="D22" s="39"/>
      <c r="E22" s="36"/>
    </row>
    <row r="23" spans="1:5" ht="302.39999999999998" x14ac:dyDescent="0.3">
      <c r="A23" s="3" t="s">
        <v>54</v>
      </c>
      <c r="B23" s="41" t="s">
        <v>55</v>
      </c>
      <c r="C23" s="39" t="s">
        <v>56</v>
      </c>
      <c r="D23" s="39" t="s">
        <v>57</v>
      </c>
      <c r="E23" s="36"/>
    </row>
    <row r="24" spans="1:5" ht="302.39999999999998" x14ac:dyDescent="0.3">
      <c r="A24" s="3" t="s">
        <v>58</v>
      </c>
      <c r="B24" s="3" t="s">
        <v>59</v>
      </c>
      <c r="C24" s="39" t="s">
        <v>60</v>
      </c>
      <c r="D24" s="39" t="s">
        <v>61</v>
      </c>
      <c r="E24" s="36"/>
    </row>
    <row r="25" spans="1:5" ht="201.6" x14ac:dyDescent="0.3">
      <c r="A25" s="3" t="s">
        <v>62</v>
      </c>
      <c r="B25" s="3" t="s">
        <v>63</v>
      </c>
      <c r="C25" s="39" t="s">
        <v>64</v>
      </c>
      <c r="D25" s="39" t="s">
        <v>65</v>
      </c>
      <c r="E25" s="36"/>
    </row>
    <row r="26" spans="1:5" ht="345.6" x14ac:dyDescent="0.3">
      <c r="A26" s="3" t="s">
        <v>66</v>
      </c>
      <c r="B26" s="3" t="s">
        <v>67</v>
      </c>
      <c r="C26" s="39" t="s">
        <v>68</v>
      </c>
      <c r="D26" s="39" t="s">
        <v>69</v>
      </c>
      <c r="E26" s="36" t="s">
        <v>70</v>
      </c>
    </row>
    <row r="27" spans="1:5" ht="333" x14ac:dyDescent="0.3">
      <c r="A27" s="3" t="s">
        <v>71</v>
      </c>
      <c r="B27" s="3" t="s">
        <v>72</v>
      </c>
      <c r="C27" s="39" t="s">
        <v>73</v>
      </c>
      <c r="D27" s="39" t="s">
        <v>74</v>
      </c>
      <c r="E27" s="36"/>
    </row>
    <row r="28" spans="1:5" s="26" customFormat="1" ht="201.6" x14ac:dyDescent="0.3">
      <c r="A28" s="41" t="s">
        <v>75</v>
      </c>
      <c r="B28" s="41" t="s">
        <v>76</v>
      </c>
      <c r="C28" s="39" t="s">
        <v>77</v>
      </c>
      <c r="D28" s="39" t="s">
        <v>78</v>
      </c>
      <c r="E28" s="36" t="s">
        <v>79</v>
      </c>
    </row>
    <row r="29" spans="1:5" ht="129.6" x14ac:dyDescent="0.3">
      <c r="A29" s="3" t="s">
        <v>80</v>
      </c>
      <c r="B29" s="3" t="s">
        <v>81</v>
      </c>
      <c r="C29" s="39" t="s">
        <v>82</v>
      </c>
      <c r="D29" s="39"/>
      <c r="E29" s="36"/>
    </row>
    <row r="30" spans="1:5" x14ac:dyDescent="0.3">
      <c r="A30" s="3" t="s">
        <v>83</v>
      </c>
      <c r="B30" s="3" t="s">
        <v>84</v>
      </c>
      <c r="C30" s="39"/>
      <c r="D30" s="39"/>
      <c r="E30" s="36"/>
    </row>
    <row r="31" spans="1:5" x14ac:dyDescent="0.3">
      <c r="C31" s="37"/>
      <c r="D31" s="37"/>
      <c r="E31" s="37"/>
    </row>
    <row r="32" spans="1:5" x14ac:dyDescent="0.3">
      <c r="B32" s="3"/>
      <c r="C32" s="37"/>
      <c r="D32" s="37"/>
      <c r="E32" s="37"/>
    </row>
    <row r="33" spans="1:8" x14ac:dyDescent="0.3">
      <c r="B33" s="42" t="s">
        <v>85</v>
      </c>
    </row>
    <row r="34" spans="1:8" x14ac:dyDescent="0.3">
      <c r="B34" s="4" t="s">
        <v>86</v>
      </c>
      <c r="C34" s="34" t="s">
        <v>87</v>
      </c>
      <c r="D34" s="34" t="s">
        <v>88</v>
      </c>
      <c r="E34" s="34" t="s">
        <v>89</v>
      </c>
      <c r="F34" s="4" t="s">
        <v>90</v>
      </c>
      <c r="G34" s="4" t="s">
        <v>91</v>
      </c>
      <c r="H34" s="4" t="s">
        <v>92</v>
      </c>
    </row>
    <row r="35" spans="1:8" ht="28.8" x14ac:dyDescent="0.3">
      <c r="A35" s="4" t="s">
        <v>93</v>
      </c>
      <c r="B35" s="43" t="s">
        <v>94</v>
      </c>
      <c r="C35" s="44" t="s">
        <v>95</v>
      </c>
      <c r="D35" s="44" t="s">
        <v>96</v>
      </c>
      <c r="E35" s="44" t="s">
        <v>97</v>
      </c>
      <c r="F35" s="43" t="s">
        <v>98</v>
      </c>
      <c r="G35" s="43"/>
      <c r="H35" s="43"/>
    </row>
    <row r="36" spans="1:8" ht="28.8" x14ac:dyDescent="0.3">
      <c r="A36" s="4" t="s">
        <v>99</v>
      </c>
      <c r="B36" s="43" t="s">
        <v>94</v>
      </c>
      <c r="C36" s="44" t="s">
        <v>100</v>
      </c>
      <c r="D36" s="44" t="s">
        <v>96</v>
      </c>
      <c r="E36" s="44" t="s">
        <v>101</v>
      </c>
      <c r="F36" s="43" t="s">
        <v>98</v>
      </c>
      <c r="G36" s="43"/>
      <c r="H36" s="43" t="s">
        <v>102</v>
      </c>
    </row>
    <row r="37" spans="1:8" ht="28.8" x14ac:dyDescent="0.3">
      <c r="A37" s="4" t="s">
        <v>103</v>
      </c>
      <c r="B37" s="43" t="s">
        <v>94</v>
      </c>
      <c r="C37" s="44" t="s">
        <v>104</v>
      </c>
      <c r="D37" s="44" t="s">
        <v>96</v>
      </c>
      <c r="E37" s="44" t="s">
        <v>97</v>
      </c>
      <c r="F37" s="43" t="s">
        <v>98</v>
      </c>
      <c r="G37" s="43"/>
      <c r="H37" s="43"/>
    </row>
    <row r="38" spans="1:8" ht="28.8" x14ac:dyDescent="0.3">
      <c r="A38" s="4" t="s">
        <v>105</v>
      </c>
      <c r="B38" s="43" t="s">
        <v>106</v>
      </c>
      <c r="C38" s="44" t="s">
        <v>107</v>
      </c>
      <c r="D38" s="44" t="s">
        <v>96</v>
      </c>
      <c r="E38" s="44" t="s">
        <v>97</v>
      </c>
      <c r="F38" s="43" t="s">
        <v>98</v>
      </c>
      <c r="G38" s="43"/>
      <c r="H38" s="43"/>
    </row>
    <row r="39" spans="1:8" ht="28.8" x14ac:dyDescent="0.3">
      <c r="A39" s="4" t="s">
        <v>108</v>
      </c>
      <c r="B39" s="43" t="s">
        <v>109</v>
      </c>
      <c r="C39" s="44" t="s">
        <v>110</v>
      </c>
      <c r="D39" s="44" t="s">
        <v>96</v>
      </c>
      <c r="E39" s="44" t="s">
        <v>97</v>
      </c>
      <c r="F39" s="43" t="s">
        <v>98</v>
      </c>
      <c r="G39" s="43"/>
      <c r="H39" s="43"/>
    </row>
    <row r="40" spans="1:8" ht="28.8" x14ac:dyDescent="0.3">
      <c r="A40" s="4" t="s">
        <v>111</v>
      </c>
      <c r="B40" s="43" t="s">
        <v>109</v>
      </c>
      <c r="C40" s="44" t="s">
        <v>112</v>
      </c>
      <c r="D40" s="44" t="s">
        <v>96</v>
      </c>
      <c r="E40" s="44" t="s">
        <v>97</v>
      </c>
      <c r="F40" s="43" t="s">
        <v>98</v>
      </c>
      <c r="G40" s="43"/>
      <c r="H40" s="43"/>
    </row>
    <row r="41" spans="1:8" ht="28.8" x14ac:dyDescent="0.3">
      <c r="A41" s="4" t="s">
        <v>113</v>
      </c>
      <c r="B41" s="43" t="s">
        <v>109</v>
      </c>
      <c r="C41" s="44" t="s">
        <v>114</v>
      </c>
      <c r="D41" s="44" t="s">
        <v>96</v>
      </c>
      <c r="E41" s="44" t="s">
        <v>97</v>
      </c>
      <c r="F41" s="43" t="s">
        <v>98</v>
      </c>
      <c r="G41" s="43"/>
      <c r="H41" s="43"/>
    </row>
    <row r="42" spans="1:8" ht="28.8" x14ac:dyDescent="0.3">
      <c r="A42" s="4" t="s">
        <v>115</v>
      </c>
      <c r="B42" s="43" t="s">
        <v>109</v>
      </c>
      <c r="C42" s="44" t="s">
        <v>116</v>
      </c>
      <c r="D42" s="44" t="s">
        <v>96</v>
      </c>
      <c r="E42" s="44" t="s">
        <v>97</v>
      </c>
      <c r="F42" s="43" t="s">
        <v>98</v>
      </c>
      <c r="G42" s="43"/>
      <c r="H42" s="43"/>
    </row>
    <row r="43" spans="1:8" ht="28.8" x14ac:dyDescent="0.3">
      <c r="A43" s="4" t="s">
        <v>117</v>
      </c>
      <c r="B43" s="43" t="s">
        <v>118</v>
      </c>
      <c r="C43" s="44" t="s">
        <v>119</v>
      </c>
      <c r="D43" s="44" t="s">
        <v>96</v>
      </c>
      <c r="E43" s="44" t="s">
        <v>97</v>
      </c>
      <c r="F43" s="43" t="s">
        <v>120</v>
      </c>
      <c r="G43" s="43"/>
      <c r="H43" s="43"/>
    </row>
    <row r="44" spans="1:8" x14ac:dyDescent="0.3">
      <c r="A44" s="45"/>
      <c r="B44" s="4"/>
      <c r="C44" s="34"/>
      <c r="D44" s="34"/>
      <c r="E44" s="34"/>
      <c r="F44" s="4"/>
      <c r="G44" s="4"/>
    </row>
    <row r="45" spans="1:8" x14ac:dyDescent="0.3">
      <c r="B45" s="4"/>
      <c r="C45" s="34"/>
      <c r="D45" s="34"/>
      <c r="E45" s="34"/>
      <c r="F45" s="4"/>
      <c r="G45" s="4"/>
    </row>
    <row r="46" spans="1:8" x14ac:dyDescent="0.3">
      <c r="B46" s="4"/>
      <c r="C46" s="34"/>
      <c r="D46" s="34"/>
      <c r="E46" s="34"/>
      <c r="F46" s="4"/>
      <c r="G46" s="4"/>
    </row>
    <row r="47" spans="1:8" x14ac:dyDescent="0.3">
      <c r="A47" s="4" t="s">
        <v>121</v>
      </c>
      <c r="B47" s="43" t="s">
        <v>122</v>
      </c>
      <c r="C47" s="34"/>
      <c r="D47" s="34"/>
      <c r="E47" s="34"/>
      <c r="F47" s="4"/>
      <c r="G47" s="4"/>
    </row>
    <row r="48" spans="1:8" x14ac:dyDescent="0.3">
      <c r="A48" s="4"/>
      <c r="B48" s="4"/>
      <c r="C48" s="34"/>
      <c r="D48" s="34"/>
      <c r="E48" s="34"/>
      <c r="F48" s="4"/>
      <c r="G48" s="4"/>
    </row>
    <row r="50" spans="1:6" x14ac:dyDescent="0.3">
      <c r="A50" s="42" t="s">
        <v>123</v>
      </c>
    </row>
    <row r="51" spans="1:6" x14ac:dyDescent="0.3">
      <c r="A51" s="4" t="s">
        <v>124</v>
      </c>
      <c r="B51" s="4" t="s">
        <v>125</v>
      </c>
      <c r="C51" s="34" t="s">
        <v>92</v>
      </c>
    </row>
    <row r="52" spans="1:6" ht="43.2" x14ac:dyDescent="0.3">
      <c r="A52" s="43" t="s">
        <v>126</v>
      </c>
      <c r="B52" s="43" t="s">
        <v>127</v>
      </c>
      <c r="C52" s="44" t="s">
        <v>128</v>
      </c>
    </row>
    <row r="54" spans="1:6" x14ac:dyDescent="0.3">
      <c r="A54" s="4" t="s">
        <v>129</v>
      </c>
    </row>
    <row r="55" spans="1:6" x14ac:dyDescent="0.3">
      <c r="A55" s="4" t="s">
        <v>130</v>
      </c>
      <c r="B55" s="4" t="s">
        <v>131</v>
      </c>
      <c r="C55" s="34" t="s">
        <v>132</v>
      </c>
      <c r="D55" s="34" t="s">
        <v>133</v>
      </c>
      <c r="E55" s="34" t="s">
        <v>92</v>
      </c>
    </row>
    <row r="56" spans="1:6" ht="216" x14ac:dyDescent="0.3">
      <c r="A56" s="4" t="s">
        <v>134</v>
      </c>
      <c r="B56" s="46" t="s">
        <v>135</v>
      </c>
      <c r="C56" s="44" t="s">
        <v>136</v>
      </c>
      <c r="D56" s="44" t="s">
        <v>137</v>
      </c>
      <c r="E56" s="44" t="s">
        <v>138</v>
      </c>
    </row>
    <row r="57" spans="1:6" ht="143.25" customHeight="1" x14ac:dyDescent="0.3">
      <c r="A57" s="4" t="s">
        <v>139</v>
      </c>
      <c r="B57" s="46" t="s">
        <v>140</v>
      </c>
      <c r="C57" s="44" t="s">
        <v>141</v>
      </c>
      <c r="D57" s="44" t="s">
        <v>142</v>
      </c>
      <c r="E57" s="44" t="s">
        <v>143</v>
      </c>
    </row>
    <row r="58" spans="1:6" x14ac:dyDescent="0.3">
      <c r="A58" s="4"/>
    </row>
    <row r="60" spans="1:6" x14ac:dyDescent="0.3">
      <c r="C60" s="37"/>
    </row>
    <row r="62" spans="1:6" x14ac:dyDescent="0.3">
      <c r="A62" s="47" t="s">
        <v>144</v>
      </c>
    </row>
    <row r="63" spans="1:6" x14ac:dyDescent="0.3">
      <c r="A63" s="4" t="s">
        <v>145</v>
      </c>
      <c r="B63" s="4" t="s">
        <v>146</v>
      </c>
    </row>
    <row r="64" spans="1:6" ht="22.2" customHeight="1" x14ac:dyDescent="0.3">
      <c r="A64" s="43" t="s">
        <v>147</v>
      </c>
      <c r="B64" s="43" t="s">
        <v>148</v>
      </c>
      <c r="E64" s="48" t="s">
        <v>149</v>
      </c>
      <c r="F64" s="4"/>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4"/>
  <sheetViews>
    <sheetView zoomScale="90" zoomScaleNormal="90" workbookViewId="0">
      <selection activeCell="C7" sqref="C7"/>
    </sheetView>
  </sheetViews>
  <sheetFormatPr defaultColWidth="9.21875" defaultRowHeight="14.4" x14ac:dyDescent="0.3"/>
  <cols>
    <col min="1" max="1" width="14.44140625" customWidth="1"/>
    <col min="2" max="2" width="18.77734375" customWidth="1"/>
    <col min="3" max="4" width="20.44140625" customWidth="1"/>
    <col min="5" max="5" width="22.5546875" customWidth="1"/>
    <col min="6" max="6" width="39.5546875" customWidth="1"/>
    <col min="7" max="10" width="20.77734375" customWidth="1"/>
    <col min="11" max="11" width="27.44140625" customWidth="1"/>
    <col min="12" max="12" width="27.21875" customWidth="1"/>
    <col min="13" max="13" width="29.21875" customWidth="1"/>
    <col min="14" max="14" width="23.77734375" customWidth="1"/>
    <col min="15" max="15" width="20.5546875" customWidth="1"/>
    <col min="16" max="16" width="22.5546875" customWidth="1"/>
    <col min="17" max="18" width="20.77734375" customWidth="1"/>
    <col min="19" max="19" width="16.77734375" customWidth="1"/>
  </cols>
  <sheetData>
    <row r="1" spans="1:21" x14ac:dyDescent="0.3">
      <c r="A1" s="1" t="s">
        <v>150</v>
      </c>
    </row>
    <row r="4" spans="1:21" x14ac:dyDescent="0.3">
      <c r="A4" s="1" t="s">
        <v>151</v>
      </c>
      <c r="B4" s="1" t="s">
        <v>152</v>
      </c>
      <c r="C4" s="1" t="s">
        <v>153</v>
      </c>
      <c r="D4" s="1" t="s">
        <v>154</v>
      </c>
      <c r="E4" s="1" t="s">
        <v>155</v>
      </c>
      <c r="F4" s="1" t="s">
        <v>156</v>
      </c>
      <c r="G4" s="112" t="s">
        <v>157</v>
      </c>
      <c r="H4" s="112"/>
      <c r="I4" s="112"/>
      <c r="J4" s="112"/>
      <c r="K4" s="4" t="s">
        <v>158</v>
      </c>
      <c r="L4" s="1" t="s">
        <v>159</v>
      </c>
      <c r="M4" s="112" t="s">
        <v>160</v>
      </c>
      <c r="N4" s="112"/>
      <c r="O4" s="112"/>
      <c r="P4" s="112"/>
      <c r="Q4" s="1" t="s">
        <v>7</v>
      </c>
      <c r="R4" s="1" t="s">
        <v>161</v>
      </c>
      <c r="S4" s="1" t="s">
        <v>162</v>
      </c>
    </row>
    <row r="5" spans="1:21" x14ac:dyDescent="0.3">
      <c r="A5" s="29" t="s">
        <v>163</v>
      </c>
      <c r="B5" s="29"/>
      <c r="C5" s="29"/>
      <c r="D5" s="29" t="str">
        <f>IF(ISTEXT(F6),"(NB! Velg tiltakskategori under)","")</f>
        <v>(NB! Velg tiltakskategori under)</v>
      </c>
      <c r="E5" s="29" t="s">
        <v>164</v>
      </c>
      <c r="F5" s="29" t="s">
        <v>164</v>
      </c>
      <c r="G5" s="113" t="s">
        <v>165</v>
      </c>
      <c r="H5" s="113"/>
      <c r="I5" s="113"/>
      <c r="J5" s="113"/>
      <c r="K5" s="29" t="s">
        <v>166</v>
      </c>
      <c r="L5" s="29" t="s">
        <v>164</v>
      </c>
      <c r="M5" s="8" t="s">
        <v>167</v>
      </c>
      <c r="N5" s="29" t="s">
        <v>168</v>
      </c>
      <c r="O5" s="29" t="s">
        <v>169</v>
      </c>
      <c r="P5" s="29" t="s">
        <v>170</v>
      </c>
      <c r="Q5" s="30"/>
      <c r="R5" s="30"/>
    </row>
    <row r="6" spans="1:21" ht="302.39999999999998" x14ac:dyDescent="0.3">
      <c r="A6" s="29" t="s">
        <v>171</v>
      </c>
      <c r="B6" s="31" t="s">
        <v>172</v>
      </c>
      <c r="C6" s="31" t="s">
        <v>173</v>
      </c>
      <c r="D6" s="31" t="s">
        <v>174</v>
      </c>
      <c r="E6" s="31" t="s">
        <v>175</v>
      </c>
      <c r="F6" s="99" t="s">
        <v>176</v>
      </c>
      <c r="G6" s="49" t="s">
        <v>177</v>
      </c>
      <c r="H6" s="49" t="s">
        <v>178</v>
      </c>
      <c r="I6" s="49" t="s">
        <v>16</v>
      </c>
      <c r="J6" s="27" t="s">
        <v>179</v>
      </c>
      <c r="K6" s="31" t="s">
        <v>180</v>
      </c>
      <c r="L6" s="31" t="s">
        <v>181</v>
      </c>
      <c r="M6" s="31" t="s">
        <v>182</v>
      </c>
      <c r="N6" s="31" t="s">
        <v>182</v>
      </c>
      <c r="O6" s="31"/>
      <c r="P6" s="31"/>
      <c r="Q6" s="31"/>
      <c r="R6" s="110">
        <v>11000000</v>
      </c>
      <c r="S6" s="31" t="s">
        <v>183</v>
      </c>
    </row>
    <row r="7" spans="1:21" ht="230.4" x14ac:dyDescent="0.3">
      <c r="A7" s="29" t="s">
        <v>184</v>
      </c>
      <c r="B7" s="31" t="s">
        <v>185</v>
      </c>
      <c r="C7" s="31" t="s">
        <v>173</v>
      </c>
      <c r="D7" s="31" t="s">
        <v>186</v>
      </c>
      <c r="E7" s="31" t="s">
        <v>187</v>
      </c>
      <c r="F7" s="99" t="s">
        <v>188</v>
      </c>
      <c r="G7" s="49" t="s">
        <v>189</v>
      </c>
      <c r="H7" s="49" t="s">
        <v>190</v>
      </c>
      <c r="I7" s="49" t="s">
        <v>191</v>
      </c>
      <c r="J7" s="28">
        <v>0.37</v>
      </c>
      <c r="K7" s="31" t="s">
        <v>180</v>
      </c>
      <c r="L7" s="31" t="s">
        <v>192</v>
      </c>
      <c r="M7" s="31" t="s">
        <v>182</v>
      </c>
      <c r="N7" s="31" t="s">
        <v>182</v>
      </c>
      <c r="O7" s="31"/>
      <c r="P7" s="31"/>
      <c r="Q7" s="31"/>
      <c r="R7" s="31" t="s">
        <v>193</v>
      </c>
      <c r="S7" s="31" t="s">
        <v>194</v>
      </c>
      <c r="U7" s="21"/>
    </row>
    <row r="8" spans="1:21" ht="259.2" x14ac:dyDescent="0.3">
      <c r="A8" s="29" t="s">
        <v>195</v>
      </c>
      <c r="B8" s="31" t="s">
        <v>196</v>
      </c>
      <c r="C8" s="31" t="s">
        <v>173</v>
      </c>
      <c r="D8" s="31" t="s">
        <v>186</v>
      </c>
      <c r="E8" s="31" t="s">
        <v>187</v>
      </c>
      <c r="F8" s="31" t="s">
        <v>197</v>
      </c>
      <c r="G8" s="49" t="s">
        <v>189</v>
      </c>
      <c r="H8" s="27" t="s">
        <v>190</v>
      </c>
      <c r="I8" s="49" t="s">
        <v>198</v>
      </c>
      <c r="J8" s="28">
        <v>0.37</v>
      </c>
      <c r="K8" s="31" t="s">
        <v>180</v>
      </c>
      <c r="L8" s="31" t="s">
        <v>192</v>
      </c>
      <c r="M8" s="31" t="s">
        <v>182</v>
      </c>
      <c r="N8" s="31" t="s">
        <v>182</v>
      </c>
      <c r="O8" s="31"/>
      <c r="P8" s="31" t="s">
        <v>182</v>
      </c>
      <c r="Q8" s="31" t="s">
        <v>199</v>
      </c>
      <c r="R8" s="31" t="s">
        <v>193</v>
      </c>
      <c r="S8" s="31" t="s">
        <v>194</v>
      </c>
    </row>
    <row r="9" spans="1:21" ht="230.4" x14ac:dyDescent="0.3">
      <c r="A9" s="29" t="s">
        <v>200</v>
      </c>
      <c r="B9" s="31" t="s">
        <v>201</v>
      </c>
      <c r="C9" s="31" t="s">
        <v>173</v>
      </c>
      <c r="D9" s="31" t="s">
        <v>202</v>
      </c>
      <c r="E9" s="31" t="s">
        <v>187</v>
      </c>
      <c r="F9" s="99" t="s">
        <v>203</v>
      </c>
      <c r="G9" s="49" t="s">
        <v>204</v>
      </c>
      <c r="H9" s="49" t="s">
        <v>205</v>
      </c>
      <c r="I9" s="49"/>
      <c r="J9" s="27" t="str">
        <f>IF(ISNUMBER(SEARCH(Tiltaksanalyse!$A$85,$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$100,Tiltaksanalyse!$D9)),Tiltaksanalyse!F$99,"")))))))))))))))</f>
        <v xml:space="preserve"> </v>
      </c>
      <c r="K9" s="31" t="s">
        <v>180</v>
      </c>
      <c r="L9" s="31" t="s">
        <v>206</v>
      </c>
      <c r="M9" s="31"/>
      <c r="N9" s="31"/>
      <c r="O9" s="31"/>
      <c r="P9" s="31"/>
      <c r="Q9" s="31"/>
      <c r="R9" s="31" t="s">
        <v>207</v>
      </c>
      <c r="S9" s="31" t="s">
        <v>194</v>
      </c>
    </row>
    <row r="10" spans="1:21" x14ac:dyDescent="0.3">
      <c r="A10" s="1"/>
    </row>
    <row r="11" spans="1:21" x14ac:dyDescent="0.3">
      <c r="A11" s="1" t="s">
        <v>208</v>
      </c>
    </row>
    <row r="12" spans="1:21" s="21" customFormat="1" ht="172.8" x14ac:dyDescent="0.3">
      <c r="A12" s="22" t="s">
        <v>209</v>
      </c>
      <c r="B12" s="23" t="s">
        <v>172</v>
      </c>
      <c r="C12" s="23" t="s">
        <v>173</v>
      </c>
      <c r="D12" s="23" t="s">
        <v>174</v>
      </c>
      <c r="E12" s="23" t="s">
        <v>100</v>
      </c>
      <c r="F12" s="23" t="s">
        <v>210</v>
      </c>
      <c r="G12" s="50"/>
      <c r="H12" s="50"/>
      <c r="I12" s="50"/>
      <c r="J12" s="50"/>
      <c r="K12" s="50"/>
      <c r="L12" s="51" t="s">
        <v>181</v>
      </c>
      <c r="M12" s="51" t="s">
        <v>182</v>
      </c>
      <c r="N12" s="51" t="s">
        <v>182</v>
      </c>
      <c r="O12" s="51"/>
      <c r="P12" s="51"/>
      <c r="Q12" s="51"/>
      <c r="R12" s="50"/>
    </row>
    <row r="13" spans="1:21" x14ac:dyDescent="0.3">
      <c r="A13" s="1" t="s">
        <v>211</v>
      </c>
      <c r="B13" s="7"/>
      <c r="C13" s="7"/>
      <c r="D13" s="7"/>
      <c r="E13" s="7"/>
      <c r="F13" s="7"/>
      <c r="G13" s="5"/>
      <c r="H13" s="5"/>
      <c r="I13" s="5"/>
      <c r="J13" s="5"/>
      <c r="K13" s="5"/>
      <c r="L13" s="6"/>
      <c r="M13" s="6"/>
      <c r="N13" s="6"/>
      <c r="O13" s="6"/>
      <c r="P13" s="6"/>
      <c r="Q13" s="6"/>
      <c r="R13" s="5"/>
    </row>
    <row r="14" spans="1:21" x14ac:dyDescent="0.3">
      <c r="A14" s="1" t="s">
        <v>212</v>
      </c>
      <c r="B14" s="7"/>
      <c r="C14" s="7"/>
      <c r="D14" s="7"/>
      <c r="E14" s="7"/>
      <c r="F14" s="7"/>
      <c r="G14" s="5"/>
      <c r="H14" s="5"/>
      <c r="I14" s="5"/>
      <c r="J14" s="5"/>
      <c r="K14" s="5"/>
      <c r="L14" s="6"/>
      <c r="M14" s="6"/>
      <c r="N14" s="6"/>
      <c r="O14" s="6"/>
      <c r="P14" s="6"/>
      <c r="Q14" s="6"/>
      <c r="R14" s="5"/>
    </row>
    <row r="15" spans="1:21" x14ac:dyDescent="0.3">
      <c r="A15" s="1"/>
    </row>
    <row r="16" spans="1:21" x14ac:dyDescent="0.3">
      <c r="A16" s="1"/>
      <c r="F16" s="2" t="s">
        <v>213</v>
      </c>
    </row>
    <row r="17" spans="1:10" x14ac:dyDescent="0.3">
      <c r="A17" s="1" t="s">
        <v>150</v>
      </c>
      <c r="B17" s="1" t="s">
        <v>214</v>
      </c>
      <c r="C17" s="1"/>
      <c r="D17" s="1"/>
      <c r="E17" s="1"/>
      <c r="F17" s="1" t="s">
        <v>215</v>
      </c>
      <c r="G17" s="1"/>
      <c r="J17" s="4" t="s">
        <v>216</v>
      </c>
    </row>
    <row r="18" spans="1:10" ht="15" customHeight="1" x14ac:dyDescent="0.3">
      <c r="A18" s="1"/>
      <c r="B18" s="1" t="s">
        <v>217</v>
      </c>
      <c r="C18" s="1" t="s">
        <v>218</v>
      </c>
      <c r="D18" s="1"/>
      <c r="E18" s="1"/>
      <c r="F18" s="1" t="s">
        <v>217</v>
      </c>
      <c r="G18" s="1" t="s">
        <v>218</v>
      </c>
      <c r="H18" s="1"/>
      <c r="I18" s="1"/>
    </row>
    <row r="19" spans="1:10" ht="15" customHeight="1" x14ac:dyDescent="0.3">
      <c r="A19" s="1" t="s">
        <v>163</v>
      </c>
      <c r="B19" s="1"/>
      <c r="C19" s="1"/>
      <c r="D19" s="1"/>
      <c r="E19" s="1"/>
      <c r="F19" s="1"/>
      <c r="G19" s="1"/>
      <c r="H19" s="1"/>
      <c r="I19" s="1"/>
      <c r="J19" s="1"/>
    </row>
    <row r="20" spans="1:10" s="33" customFormat="1" ht="15" customHeight="1" x14ac:dyDescent="0.3">
      <c r="A20" s="4" t="s">
        <v>171</v>
      </c>
      <c r="B20" s="43"/>
      <c r="C20" s="43" t="s">
        <v>219</v>
      </c>
      <c r="D20" s="43"/>
      <c r="E20" s="43"/>
      <c r="F20" s="43"/>
      <c r="G20" s="43" t="s">
        <v>220</v>
      </c>
      <c r="H20" s="46"/>
      <c r="I20" s="46"/>
      <c r="J20" s="46"/>
    </row>
    <row r="21" spans="1:10" s="33" customFormat="1" ht="15" customHeight="1" x14ac:dyDescent="0.3">
      <c r="A21" s="4" t="s">
        <v>184</v>
      </c>
      <c r="B21" s="43" t="s">
        <v>219</v>
      </c>
      <c r="C21" s="43" t="s">
        <v>219</v>
      </c>
      <c r="D21" s="43"/>
      <c r="E21" s="43"/>
      <c r="F21" s="43" t="s">
        <v>221</v>
      </c>
      <c r="G21" s="43" t="s">
        <v>220</v>
      </c>
      <c r="H21" s="46"/>
      <c r="I21" s="46"/>
      <c r="J21" s="46"/>
    </row>
    <row r="22" spans="1:10" s="33" customFormat="1" ht="15" customHeight="1" x14ac:dyDescent="0.3">
      <c r="A22" s="4" t="s">
        <v>195</v>
      </c>
      <c r="B22" s="43" t="s">
        <v>219</v>
      </c>
      <c r="C22" s="43" t="s">
        <v>219</v>
      </c>
      <c r="D22" s="43"/>
      <c r="E22" s="43"/>
      <c r="F22" s="43" t="s">
        <v>222</v>
      </c>
      <c r="G22" s="43" t="s">
        <v>223</v>
      </c>
      <c r="H22" s="46"/>
      <c r="I22" s="46"/>
      <c r="J22" s="46"/>
    </row>
    <row r="23" spans="1:10" s="33" customFormat="1" ht="15" customHeight="1" x14ac:dyDescent="0.3">
      <c r="A23" s="4" t="s">
        <v>200</v>
      </c>
      <c r="B23" s="43" t="s">
        <v>224</v>
      </c>
      <c r="C23" s="43" t="s">
        <v>224</v>
      </c>
      <c r="D23" s="43"/>
      <c r="E23" s="43"/>
      <c r="F23" s="43" t="s">
        <v>224</v>
      </c>
      <c r="G23" s="43" t="s">
        <v>224</v>
      </c>
      <c r="H23" s="43"/>
      <c r="I23" s="43"/>
      <c r="J23" s="43"/>
    </row>
    <row r="24" spans="1:10" s="33" customFormat="1" ht="15" customHeight="1" x14ac:dyDescent="0.3">
      <c r="A24" s="4"/>
    </row>
    <row r="25" spans="1:10" s="33" customFormat="1" ht="15" customHeight="1" x14ac:dyDescent="0.3">
      <c r="A25" s="4"/>
    </row>
    <row r="26" spans="1:10" s="33" customFormat="1" x14ac:dyDescent="0.3"/>
    <row r="27" spans="1:10" s="33" customFormat="1" x14ac:dyDescent="0.3"/>
    <row r="28" spans="1:10" s="33" customFormat="1" x14ac:dyDescent="0.3">
      <c r="F28" s="42" t="s">
        <v>225</v>
      </c>
    </row>
    <row r="29" spans="1:10" s="33" customFormat="1" x14ac:dyDescent="0.3">
      <c r="A29" s="4"/>
      <c r="B29" s="4" t="s">
        <v>151</v>
      </c>
      <c r="C29" s="4"/>
      <c r="D29" s="4"/>
      <c r="E29" s="4"/>
      <c r="F29" s="4" t="s">
        <v>215</v>
      </c>
      <c r="G29" s="4" t="s">
        <v>226</v>
      </c>
      <c r="H29" s="4" t="s">
        <v>227</v>
      </c>
      <c r="I29" s="4" t="s">
        <v>92</v>
      </c>
    </row>
    <row r="30" spans="1:10" s="33" customFormat="1" ht="28.8" x14ac:dyDescent="0.3">
      <c r="A30" s="4" t="s">
        <v>228</v>
      </c>
      <c r="B30" s="43" t="s">
        <v>229</v>
      </c>
      <c r="C30" s="43"/>
      <c r="D30" s="43"/>
      <c r="E30" s="43"/>
      <c r="F30" s="46" t="s">
        <v>221</v>
      </c>
      <c r="G30" s="111" t="s">
        <v>230</v>
      </c>
      <c r="H30" s="43" t="str">
        <f>S7</f>
        <v>Svært usikker (0-25%)</v>
      </c>
      <c r="I30" s="43" t="str">
        <f>S7</f>
        <v>Svært usikker (0-25%)</v>
      </c>
    </row>
    <row r="31" spans="1:10" s="33" customFormat="1" x14ac:dyDescent="0.3">
      <c r="A31" s="4" t="s">
        <v>231</v>
      </c>
      <c r="B31" s="43" t="s">
        <v>171</v>
      </c>
      <c r="C31" s="43"/>
      <c r="D31" s="43"/>
      <c r="E31" s="43"/>
      <c r="F31" s="46" t="s">
        <v>220</v>
      </c>
      <c r="G31" s="100">
        <f>R6</f>
        <v>11000000</v>
      </c>
      <c r="H31" s="43" t="str">
        <f>S6</f>
        <v>Ganske usikker (25-50%)</v>
      </c>
      <c r="I31" s="100" t="str">
        <f>S6</f>
        <v>Ganske usikker (25-50%)</v>
      </c>
    </row>
    <row r="33" spans="1:6" x14ac:dyDescent="0.3">
      <c r="A33" s="1"/>
    </row>
    <row r="34" spans="1:6" x14ac:dyDescent="0.3">
      <c r="A34" s="1"/>
      <c r="F34" s="2"/>
    </row>
    <row r="35" spans="1:6" x14ac:dyDescent="0.3">
      <c r="A35" s="1"/>
      <c r="F35" s="2"/>
    </row>
    <row r="36" spans="1:6" x14ac:dyDescent="0.3">
      <c r="A36" s="1"/>
      <c r="E36" s="2" t="s">
        <v>232</v>
      </c>
    </row>
    <row r="37" spans="1:6" x14ac:dyDescent="0.3">
      <c r="A37" s="1" t="s">
        <v>201</v>
      </c>
      <c r="E37" s="2" t="s">
        <v>233</v>
      </c>
    </row>
    <row r="38" spans="1:6" x14ac:dyDescent="0.3">
      <c r="A38" s="1" t="s">
        <v>234</v>
      </c>
      <c r="B38" s="1" t="s">
        <v>235</v>
      </c>
      <c r="C38" s="1" t="s">
        <v>236</v>
      </c>
      <c r="D38" s="1" t="s">
        <v>237</v>
      </c>
      <c r="E38" s="1" t="s">
        <v>238</v>
      </c>
      <c r="F38" s="1" t="s">
        <v>7</v>
      </c>
    </row>
    <row r="39" spans="1:6" x14ac:dyDescent="0.3">
      <c r="A39" s="1" t="s">
        <v>239</v>
      </c>
      <c r="B39" s="7"/>
      <c r="C39" s="7"/>
      <c r="D39" s="7"/>
      <c r="E39" s="7"/>
      <c r="F39" s="7"/>
    </row>
    <row r="40" spans="1:6" x14ac:dyDescent="0.3">
      <c r="A40" s="1" t="s">
        <v>240</v>
      </c>
      <c r="B40" s="7"/>
      <c r="C40" s="7"/>
      <c r="D40" s="7"/>
      <c r="E40" s="7"/>
      <c r="F40" s="7"/>
    </row>
    <row r="47" spans="1:6" x14ac:dyDescent="0.3">
      <c r="A47" s="1" t="s">
        <v>241</v>
      </c>
    </row>
    <row r="48" spans="1:6" x14ac:dyDescent="0.3">
      <c r="A48" s="1" t="s">
        <v>242</v>
      </c>
      <c r="B48" s="7" t="s">
        <v>228</v>
      </c>
    </row>
    <row r="49" spans="1:2" x14ac:dyDescent="0.3">
      <c r="A49" s="1" t="s">
        <v>243</v>
      </c>
      <c r="B49" s="7" t="s">
        <v>244</v>
      </c>
    </row>
    <row r="82" spans="1:8" ht="15" thickBot="1" x14ac:dyDescent="0.35"/>
    <row r="83" spans="1:8" x14ac:dyDescent="0.3">
      <c r="A83" s="9" t="s">
        <v>245</v>
      </c>
      <c r="B83" s="10"/>
      <c r="C83" s="10"/>
      <c r="D83" s="10"/>
      <c r="E83" s="10"/>
      <c r="F83" s="11"/>
    </row>
    <row r="84" spans="1:8" x14ac:dyDescent="0.3">
      <c r="A84" s="12" t="s">
        <v>246</v>
      </c>
      <c r="B84" s="13" t="s">
        <v>247</v>
      </c>
      <c r="C84" s="13" t="s">
        <v>248</v>
      </c>
      <c r="D84" s="13" t="s">
        <v>249</v>
      </c>
      <c r="E84" s="13" t="s">
        <v>250</v>
      </c>
      <c r="F84" s="14" t="s">
        <v>251</v>
      </c>
      <c r="G84" s="1"/>
      <c r="H84" s="1"/>
    </row>
    <row r="85" spans="1:8" x14ac:dyDescent="0.3">
      <c r="A85" s="15" t="s">
        <v>186</v>
      </c>
      <c r="B85" s="16" t="s">
        <v>252</v>
      </c>
      <c r="C85" s="16" t="s">
        <v>253</v>
      </c>
      <c r="D85" s="16" t="s">
        <v>254</v>
      </c>
      <c r="E85" s="16" t="s">
        <v>255</v>
      </c>
      <c r="F85" s="17" t="s">
        <v>256</v>
      </c>
    </row>
    <row r="86" spans="1:8" x14ac:dyDescent="0.3">
      <c r="A86" s="15" t="s">
        <v>257</v>
      </c>
      <c r="B86" s="16" t="s">
        <v>258</v>
      </c>
      <c r="C86" s="16" t="s">
        <v>259</v>
      </c>
      <c r="D86" s="16" t="s">
        <v>260</v>
      </c>
      <c r="E86" s="16" t="s">
        <v>261</v>
      </c>
      <c r="F86" s="17" t="s">
        <v>262</v>
      </c>
    </row>
    <row r="87" spans="1:8" x14ac:dyDescent="0.3">
      <c r="A87" s="15" t="s">
        <v>263</v>
      </c>
      <c r="B87" s="16" t="s">
        <v>264</v>
      </c>
      <c r="C87" s="16" t="s">
        <v>253</v>
      </c>
      <c r="D87" s="16" t="s">
        <v>265</v>
      </c>
      <c r="E87" s="16" t="s">
        <v>266</v>
      </c>
      <c r="F87" s="17" t="s">
        <v>267</v>
      </c>
    </row>
    <row r="88" spans="1:8" x14ac:dyDescent="0.3">
      <c r="A88" s="15" t="s">
        <v>268</v>
      </c>
      <c r="B88" s="16" t="s">
        <v>269</v>
      </c>
      <c r="C88" s="16" t="s">
        <v>253</v>
      </c>
      <c r="D88" s="16" t="s">
        <v>270</v>
      </c>
      <c r="E88" s="16" t="s">
        <v>271</v>
      </c>
      <c r="F88" s="17" t="s">
        <v>267</v>
      </c>
    </row>
    <row r="89" spans="1:8" x14ac:dyDescent="0.3">
      <c r="A89" s="15" t="s">
        <v>272</v>
      </c>
      <c r="B89" s="16" t="s">
        <v>273</v>
      </c>
      <c r="C89" s="16" t="s">
        <v>253</v>
      </c>
      <c r="D89" s="16" t="s">
        <v>274</v>
      </c>
      <c r="E89" s="16" t="s">
        <v>275</v>
      </c>
      <c r="F89" s="17" t="s">
        <v>267</v>
      </c>
    </row>
    <row r="90" spans="1:8" x14ac:dyDescent="0.3">
      <c r="A90" s="15" t="s">
        <v>276</v>
      </c>
      <c r="B90" s="16" t="s">
        <v>277</v>
      </c>
      <c r="C90" s="16" t="s">
        <v>253</v>
      </c>
      <c r="D90" s="16" t="s">
        <v>278</v>
      </c>
      <c r="E90" s="16" t="s">
        <v>279</v>
      </c>
      <c r="F90" s="17" t="s">
        <v>267</v>
      </c>
    </row>
    <row r="91" spans="1:8" x14ac:dyDescent="0.3">
      <c r="A91" s="15" t="s">
        <v>280</v>
      </c>
      <c r="B91" s="16" t="s">
        <v>281</v>
      </c>
      <c r="C91" s="16" t="s">
        <v>253</v>
      </c>
      <c r="D91" s="16" t="s">
        <v>282</v>
      </c>
      <c r="E91" s="16" t="s">
        <v>283</v>
      </c>
      <c r="F91" s="17" t="s">
        <v>262</v>
      </c>
    </row>
    <row r="92" spans="1:8" x14ac:dyDescent="0.3">
      <c r="A92" s="15" t="s">
        <v>284</v>
      </c>
      <c r="B92" s="16" t="s">
        <v>285</v>
      </c>
      <c r="C92" s="16" t="s">
        <v>286</v>
      </c>
      <c r="D92" s="16" t="s">
        <v>283</v>
      </c>
      <c r="E92" s="16" t="s">
        <v>282</v>
      </c>
      <c r="F92" s="17" t="s">
        <v>287</v>
      </c>
    </row>
    <row r="93" spans="1:8" x14ac:dyDescent="0.3">
      <c r="A93" s="15" t="s">
        <v>174</v>
      </c>
      <c r="B93" s="16" t="s">
        <v>288</v>
      </c>
      <c r="C93" s="16" t="s">
        <v>289</v>
      </c>
      <c r="D93" s="16" t="s">
        <v>283</v>
      </c>
      <c r="E93" s="16" t="s">
        <v>290</v>
      </c>
      <c r="F93" s="17" t="s">
        <v>282</v>
      </c>
    </row>
    <row r="94" spans="1:8" x14ac:dyDescent="0.3">
      <c r="A94" s="15" t="s">
        <v>291</v>
      </c>
      <c r="B94" s="16" t="s">
        <v>292</v>
      </c>
      <c r="C94" s="16" t="s">
        <v>293</v>
      </c>
      <c r="D94" s="16" t="s">
        <v>294</v>
      </c>
      <c r="E94" s="16" t="s">
        <v>262</v>
      </c>
      <c r="F94" s="17" t="s">
        <v>287</v>
      </c>
    </row>
    <row r="95" spans="1:8" x14ac:dyDescent="0.3">
      <c r="A95" s="15" t="s">
        <v>295</v>
      </c>
      <c r="B95" s="16" t="s">
        <v>296</v>
      </c>
      <c r="C95" s="16" t="s">
        <v>297</v>
      </c>
      <c r="D95" s="16" t="s">
        <v>298</v>
      </c>
      <c r="E95" s="16" t="s">
        <v>262</v>
      </c>
      <c r="F95" s="17" t="s">
        <v>287</v>
      </c>
    </row>
    <row r="96" spans="1:8" x14ac:dyDescent="0.3">
      <c r="A96" s="15" t="s">
        <v>299</v>
      </c>
      <c r="B96" s="16" t="s">
        <v>300</v>
      </c>
      <c r="C96" s="16" t="s">
        <v>301</v>
      </c>
      <c r="D96" s="16" t="s">
        <v>302</v>
      </c>
      <c r="E96" s="16" t="s">
        <v>265</v>
      </c>
      <c r="F96" s="17" t="s">
        <v>262</v>
      </c>
    </row>
    <row r="97" spans="1:7" x14ac:dyDescent="0.3">
      <c r="A97" s="15" t="s">
        <v>303</v>
      </c>
      <c r="B97" s="16" t="s">
        <v>304</v>
      </c>
      <c r="C97" s="16" t="s">
        <v>305</v>
      </c>
      <c r="D97" s="16" t="s">
        <v>306</v>
      </c>
      <c r="E97" s="16" t="s">
        <v>307</v>
      </c>
      <c r="F97" s="17" t="s">
        <v>287</v>
      </c>
    </row>
    <row r="98" spans="1:7" x14ac:dyDescent="0.3">
      <c r="A98" s="15" t="s">
        <v>202</v>
      </c>
      <c r="B98" s="16" t="s">
        <v>308</v>
      </c>
      <c r="C98" s="16" t="s">
        <v>309</v>
      </c>
      <c r="D98" s="16" t="s">
        <v>287</v>
      </c>
      <c r="E98" s="16" t="s">
        <v>287</v>
      </c>
      <c r="F98" s="17" t="s">
        <v>287</v>
      </c>
      <c r="G98" t="s">
        <v>287</v>
      </c>
    </row>
    <row r="99" spans="1:7" x14ac:dyDescent="0.3">
      <c r="A99" s="15"/>
      <c r="B99" s="16"/>
      <c r="C99" s="16"/>
      <c r="D99" s="16"/>
      <c r="E99" s="16"/>
      <c r="F99" s="17"/>
    </row>
    <row r="100" spans="1:7" x14ac:dyDescent="0.3">
      <c r="A100" s="12" t="s">
        <v>310</v>
      </c>
      <c r="B100" s="16"/>
      <c r="C100" s="16"/>
      <c r="D100" s="16"/>
      <c r="E100" s="16"/>
      <c r="F100" s="17"/>
    </row>
    <row r="101" spans="1:7" x14ac:dyDescent="0.3">
      <c r="A101" s="15" t="s">
        <v>311</v>
      </c>
      <c r="B101" s="16"/>
      <c r="C101" s="16"/>
      <c r="D101" s="16"/>
      <c r="E101" s="16"/>
      <c r="F101" s="17"/>
    </row>
    <row r="102" spans="1:7" x14ac:dyDescent="0.3">
      <c r="A102" s="15" t="s">
        <v>312</v>
      </c>
      <c r="B102" s="16"/>
      <c r="C102" s="16"/>
      <c r="D102" s="16"/>
      <c r="E102" s="16"/>
      <c r="F102" s="17"/>
    </row>
    <row r="103" spans="1:7" x14ac:dyDescent="0.3">
      <c r="A103" s="15" t="s">
        <v>223</v>
      </c>
      <c r="B103" s="16"/>
      <c r="C103" s="16"/>
      <c r="D103" s="16"/>
      <c r="E103" s="16"/>
      <c r="F103" s="17" t="s">
        <v>287</v>
      </c>
    </row>
    <row r="104" spans="1:7" ht="15" thickBot="1" x14ac:dyDescent="0.35">
      <c r="A104" s="18" t="s">
        <v>313</v>
      </c>
      <c r="B104" s="19"/>
      <c r="C104" s="19"/>
      <c r="D104" s="19"/>
      <c r="E104" s="19"/>
      <c r="F104" s="20"/>
    </row>
  </sheetData>
  <mergeCells count="3">
    <mergeCell ref="G4:J4"/>
    <mergeCell ref="M4:P4"/>
    <mergeCell ref="G5:J5"/>
  </mergeCells>
  <dataValidations count="2">
    <dataValidation type="list" allowBlank="1" showInputMessage="1" showErrorMessage="1" promptTitle="Sikkerhet i tiltaksinformasjon" sqref="K6:K9" xr:uid="{00000000-0002-0000-0100-000000000000}">
      <formula1>$A$101:$A$104</formula1>
    </dataValidation>
    <dataValidation type="list" allowBlank="1" showInputMessage="1" showErrorMessage="1" promptTitle="Tiltakskategori" prompt="Vennligst velg fra nedtrekkslisten" sqref="D6:D9" xr:uid="{00000000-0002-0000-0100-000001000000}">
      <formula1>$A$85:$A$98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A4CC3-53A0-4D0E-99A2-1F8E0B1BC0DA}">
  <dimension ref="A1:V42"/>
  <sheetViews>
    <sheetView topLeftCell="H1" workbookViewId="0">
      <selection activeCell="J2" sqref="J2"/>
    </sheetView>
  </sheetViews>
  <sheetFormatPr defaultColWidth="9.21875" defaultRowHeight="14.4" x14ac:dyDescent="0.3"/>
  <cols>
    <col min="1" max="1" width="17.77734375" customWidth="1"/>
    <col min="2" max="2" width="13" customWidth="1"/>
    <col min="3" max="4" width="21.44140625" customWidth="1"/>
    <col min="5" max="5" width="47.44140625" customWidth="1"/>
    <col min="6" max="6" width="38" customWidth="1"/>
    <col min="7" max="7" width="33.44140625" customWidth="1"/>
    <col min="8" max="8" width="14.77734375" customWidth="1"/>
  </cols>
  <sheetData>
    <row r="1" spans="1:22" x14ac:dyDescent="0.3">
      <c r="A1" s="2" t="s">
        <v>314</v>
      </c>
      <c r="E1" s="1" t="s">
        <v>171</v>
      </c>
      <c r="F1" s="1"/>
      <c r="G1" s="1"/>
      <c r="H1" s="1" t="s">
        <v>184</v>
      </c>
      <c r="I1" s="1"/>
      <c r="J1" s="1"/>
      <c r="K1" s="1" t="s">
        <v>195</v>
      </c>
      <c r="N1" s="1" t="s">
        <v>200</v>
      </c>
      <c r="Q1" s="1" t="s">
        <v>228</v>
      </c>
      <c r="T1" s="1" t="s">
        <v>231</v>
      </c>
    </row>
    <row r="2" spans="1:22" x14ac:dyDescent="0.3">
      <c r="A2" s="1" t="s">
        <v>155</v>
      </c>
      <c r="B2" s="1" t="s">
        <v>88</v>
      </c>
      <c r="C2" s="1" t="s">
        <v>89</v>
      </c>
      <c r="D2" s="1" t="s">
        <v>90</v>
      </c>
      <c r="E2" s="1" t="s">
        <v>315</v>
      </c>
      <c r="F2" s="1" t="s">
        <v>316</v>
      </c>
      <c r="G2" s="1" t="s">
        <v>317</v>
      </c>
      <c r="H2" s="1" t="s">
        <v>318</v>
      </c>
      <c r="I2" s="1" t="s">
        <v>316</v>
      </c>
      <c r="J2" s="1" t="s">
        <v>317</v>
      </c>
      <c r="K2" s="1" t="s">
        <v>318</v>
      </c>
      <c r="L2" s="1" t="s">
        <v>316</v>
      </c>
      <c r="M2" s="1" t="s">
        <v>317</v>
      </c>
      <c r="N2" s="1" t="s">
        <v>318</v>
      </c>
      <c r="O2" s="1" t="s">
        <v>316</v>
      </c>
      <c r="P2" s="1" t="s">
        <v>317</v>
      </c>
      <c r="Q2" s="1" t="s">
        <v>318</v>
      </c>
      <c r="R2" s="1" t="s">
        <v>316</v>
      </c>
      <c r="S2" s="1" t="s">
        <v>317</v>
      </c>
      <c r="T2" s="1" t="s">
        <v>318</v>
      </c>
      <c r="U2" s="1" t="s">
        <v>316</v>
      </c>
      <c r="V2" s="1" t="s">
        <v>317</v>
      </c>
    </row>
    <row r="3" spans="1:22" x14ac:dyDescent="0.3">
      <c r="A3" s="1" t="s">
        <v>93</v>
      </c>
      <c r="B3" t="s">
        <v>96</v>
      </c>
      <c r="C3" t="s">
        <v>97</v>
      </c>
      <c r="D3" t="s">
        <v>98</v>
      </c>
      <c r="E3" t="s">
        <v>319</v>
      </c>
      <c r="H3" t="s">
        <v>320</v>
      </c>
      <c r="I3" t="s">
        <v>321</v>
      </c>
      <c r="J3" t="s">
        <v>322</v>
      </c>
      <c r="K3" t="s">
        <v>323</v>
      </c>
      <c r="L3" t="s">
        <v>321</v>
      </c>
      <c r="M3" t="s">
        <v>322</v>
      </c>
      <c r="N3" t="s">
        <v>323</v>
      </c>
      <c r="O3" t="s">
        <v>324</v>
      </c>
      <c r="P3" t="s">
        <v>322</v>
      </c>
      <c r="Q3" t="s">
        <v>325</v>
      </c>
      <c r="R3" t="s">
        <v>321</v>
      </c>
      <c r="S3" t="s">
        <v>322</v>
      </c>
      <c r="T3" t="s">
        <v>319</v>
      </c>
    </row>
    <row r="4" spans="1:22" x14ac:dyDescent="0.3">
      <c r="A4" s="1" t="s">
        <v>99</v>
      </c>
      <c r="B4" t="s">
        <v>96</v>
      </c>
      <c r="C4" t="s">
        <v>101</v>
      </c>
      <c r="D4" t="s">
        <v>98</v>
      </c>
      <c r="E4" t="s">
        <v>326</v>
      </c>
      <c r="F4" t="s">
        <v>327</v>
      </c>
      <c r="G4" t="s">
        <v>322</v>
      </c>
      <c r="H4" t="s">
        <v>320</v>
      </c>
      <c r="I4" t="s">
        <v>328</v>
      </c>
      <c r="J4" t="s">
        <v>322</v>
      </c>
      <c r="K4" t="s">
        <v>323</v>
      </c>
      <c r="L4" t="s">
        <v>328</v>
      </c>
      <c r="M4" t="s">
        <v>322</v>
      </c>
      <c r="N4" t="s">
        <v>323</v>
      </c>
      <c r="O4" t="s">
        <v>329</v>
      </c>
      <c r="P4" t="s">
        <v>322</v>
      </c>
      <c r="Q4" t="s">
        <v>330</v>
      </c>
      <c r="R4" t="s">
        <v>327</v>
      </c>
      <c r="S4" t="s">
        <v>322</v>
      </c>
      <c r="T4" t="s">
        <v>331</v>
      </c>
      <c r="U4" t="s">
        <v>327</v>
      </c>
      <c r="V4" t="s">
        <v>322</v>
      </c>
    </row>
    <row r="5" spans="1:22" x14ac:dyDescent="0.3">
      <c r="A5" s="1" t="s">
        <v>103</v>
      </c>
      <c r="B5" t="s">
        <v>96</v>
      </c>
      <c r="C5" t="s">
        <v>97</v>
      </c>
      <c r="D5" t="s">
        <v>98</v>
      </c>
      <c r="E5" t="s">
        <v>326</v>
      </c>
      <c r="F5" t="s">
        <v>332</v>
      </c>
      <c r="G5" t="s">
        <v>322</v>
      </c>
      <c r="H5" t="s">
        <v>320</v>
      </c>
      <c r="I5" t="s">
        <v>321</v>
      </c>
      <c r="J5" t="s">
        <v>322</v>
      </c>
      <c r="K5" t="s">
        <v>323</v>
      </c>
      <c r="L5" t="s">
        <v>321</v>
      </c>
      <c r="M5" t="s">
        <v>322</v>
      </c>
      <c r="N5" t="s">
        <v>323</v>
      </c>
      <c r="O5" t="s">
        <v>324</v>
      </c>
      <c r="P5" t="s">
        <v>322</v>
      </c>
      <c r="Q5" t="s">
        <v>330</v>
      </c>
      <c r="R5" t="s">
        <v>332</v>
      </c>
      <c r="S5" t="s">
        <v>322</v>
      </c>
      <c r="T5" t="s">
        <v>331</v>
      </c>
      <c r="U5" t="s">
        <v>332</v>
      </c>
      <c r="V5" t="s">
        <v>322</v>
      </c>
    </row>
    <row r="6" spans="1:22" x14ac:dyDescent="0.3">
      <c r="A6" s="1" t="s">
        <v>105</v>
      </c>
      <c r="B6" t="s">
        <v>96</v>
      </c>
      <c r="C6" t="s">
        <v>97</v>
      </c>
      <c r="D6" t="s">
        <v>98</v>
      </c>
      <c r="E6" t="s">
        <v>326</v>
      </c>
      <c r="F6" t="s">
        <v>332</v>
      </c>
      <c r="G6" t="s">
        <v>322</v>
      </c>
      <c r="H6" t="s">
        <v>320</v>
      </c>
      <c r="I6" t="s">
        <v>321</v>
      </c>
      <c r="J6" t="s">
        <v>322</v>
      </c>
      <c r="K6" t="s">
        <v>323</v>
      </c>
      <c r="L6" t="s">
        <v>332</v>
      </c>
      <c r="M6" t="s">
        <v>322</v>
      </c>
      <c r="N6" t="s">
        <v>323</v>
      </c>
      <c r="O6" t="s">
        <v>324</v>
      </c>
      <c r="P6" t="s">
        <v>322</v>
      </c>
      <c r="Q6" t="s">
        <v>330</v>
      </c>
      <c r="R6" t="s">
        <v>332</v>
      </c>
      <c r="S6" t="s">
        <v>322</v>
      </c>
      <c r="T6" t="s">
        <v>331</v>
      </c>
      <c r="U6" t="s">
        <v>332</v>
      </c>
      <c r="V6" t="s">
        <v>322</v>
      </c>
    </row>
    <row r="7" spans="1:22" x14ac:dyDescent="0.3">
      <c r="A7" s="1" t="s">
        <v>108</v>
      </c>
      <c r="B7" t="s">
        <v>96</v>
      </c>
      <c r="C7" t="s">
        <v>97</v>
      </c>
      <c r="D7" t="s">
        <v>98</v>
      </c>
      <c r="E7" t="s">
        <v>333</v>
      </c>
      <c r="H7" t="s">
        <v>320</v>
      </c>
      <c r="I7" t="s">
        <v>321</v>
      </c>
      <c r="J7" t="s">
        <v>322</v>
      </c>
      <c r="K7" t="s">
        <v>323</v>
      </c>
      <c r="L7" t="s">
        <v>321</v>
      </c>
      <c r="M7" t="s">
        <v>322</v>
      </c>
      <c r="N7" t="s">
        <v>323</v>
      </c>
      <c r="O7" t="s">
        <v>324</v>
      </c>
      <c r="P7" t="s">
        <v>322</v>
      </c>
      <c r="Q7" t="s">
        <v>334</v>
      </c>
      <c r="R7" t="s">
        <v>321</v>
      </c>
      <c r="S7" t="s">
        <v>322</v>
      </c>
      <c r="T7" t="s">
        <v>333</v>
      </c>
    </row>
    <row r="8" spans="1:22" x14ac:dyDescent="0.3">
      <c r="A8" s="1" t="s">
        <v>111</v>
      </c>
      <c r="B8" t="s">
        <v>96</v>
      </c>
      <c r="C8" t="s">
        <v>97</v>
      </c>
      <c r="D8" t="s">
        <v>98</v>
      </c>
      <c r="E8" t="s">
        <v>333</v>
      </c>
      <c r="H8" t="s">
        <v>320</v>
      </c>
      <c r="I8" t="s">
        <v>321</v>
      </c>
      <c r="J8" t="s">
        <v>322</v>
      </c>
      <c r="K8" t="s">
        <v>323</v>
      </c>
      <c r="L8" t="s">
        <v>321</v>
      </c>
      <c r="M8" t="s">
        <v>322</v>
      </c>
      <c r="N8" t="s">
        <v>323</v>
      </c>
      <c r="O8" t="s">
        <v>324</v>
      </c>
      <c r="P8" t="s">
        <v>322</v>
      </c>
      <c r="Q8" t="s">
        <v>334</v>
      </c>
      <c r="R8" t="s">
        <v>321</v>
      </c>
      <c r="S8" t="s">
        <v>322</v>
      </c>
      <c r="T8" t="s">
        <v>333</v>
      </c>
    </row>
    <row r="9" spans="1:22" x14ac:dyDescent="0.3">
      <c r="A9" s="1" t="s">
        <v>113</v>
      </c>
      <c r="B9" t="s">
        <v>96</v>
      </c>
      <c r="C9" t="s">
        <v>97</v>
      </c>
      <c r="D9" t="s">
        <v>98</v>
      </c>
      <c r="E9" t="s">
        <v>333</v>
      </c>
      <c r="H9" t="s">
        <v>320</v>
      </c>
      <c r="I9" t="s">
        <v>321</v>
      </c>
      <c r="J9" t="s">
        <v>322</v>
      </c>
      <c r="K9" t="s">
        <v>323</v>
      </c>
      <c r="L9" t="s">
        <v>321</v>
      </c>
      <c r="M9" t="s">
        <v>322</v>
      </c>
      <c r="N9" t="s">
        <v>323</v>
      </c>
      <c r="O9" t="s">
        <v>324</v>
      </c>
      <c r="P9" t="s">
        <v>322</v>
      </c>
      <c r="Q9" t="s">
        <v>334</v>
      </c>
      <c r="R9" t="s">
        <v>321</v>
      </c>
      <c r="S9" t="s">
        <v>322</v>
      </c>
      <c r="T9" t="s">
        <v>333</v>
      </c>
    </row>
    <row r="10" spans="1:22" x14ac:dyDescent="0.3">
      <c r="A10" s="1" t="s">
        <v>115</v>
      </c>
      <c r="B10" t="s">
        <v>96</v>
      </c>
      <c r="C10" t="s">
        <v>97</v>
      </c>
      <c r="D10" t="s">
        <v>98</v>
      </c>
      <c r="E10" t="s">
        <v>333</v>
      </c>
      <c r="H10" t="s">
        <v>320</v>
      </c>
      <c r="I10" t="s">
        <v>321</v>
      </c>
      <c r="J10" t="s">
        <v>322</v>
      </c>
      <c r="K10" t="s">
        <v>323</v>
      </c>
      <c r="L10" t="s">
        <v>321</v>
      </c>
      <c r="M10" t="s">
        <v>322</v>
      </c>
      <c r="N10" t="s">
        <v>323</v>
      </c>
      <c r="O10" t="s">
        <v>332</v>
      </c>
      <c r="P10" t="s">
        <v>322</v>
      </c>
      <c r="Q10" t="s">
        <v>334</v>
      </c>
      <c r="R10" t="s">
        <v>321</v>
      </c>
      <c r="S10" t="s">
        <v>322</v>
      </c>
      <c r="T10" t="s">
        <v>333</v>
      </c>
    </row>
    <row r="11" spans="1:22" x14ac:dyDescent="0.3">
      <c r="A11" s="1" t="s">
        <v>117</v>
      </c>
      <c r="B11" t="s">
        <v>96</v>
      </c>
      <c r="C11" t="s">
        <v>97</v>
      </c>
      <c r="D11" t="s">
        <v>120</v>
      </c>
      <c r="E11" t="s">
        <v>335</v>
      </c>
      <c r="H11" t="s">
        <v>336</v>
      </c>
      <c r="I11" t="s">
        <v>321</v>
      </c>
      <c r="J11" t="s">
        <v>337</v>
      </c>
      <c r="K11" t="s">
        <v>336</v>
      </c>
      <c r="L11" t="s">
        <v>321</v>
      </c>
      <c r="M11" t="s">
        <v>337</v>
      </c>
      <c r="N11" t="s">
        <v>323</v>
      </c>
      <c r="O11" t="s">
        <v>321</v>
      </c>
      <c r="P11" t="s">
        <v>337</v>
      </c>
      <c r="Q11" t="s">
        <v>338</v>
      </c>
      <c r="R11" t="s">
        <v>321</v>
      </c>
      <c r="S11" t="s">
        <v>337</v>
      </c>
      <c r="T11" t="s">
        <v>335</v>
      </c>
    </row>
    <row r="12" spans="1:22" x14ac:dyDescent="0.3">
      <c r="A12" s="1" t="s">
        <v>339</v>
      </c>
    </row>
    <row r="13" spans="1:22" x14ac:dyDescent="0.3">
      <c r="A13" s="1" t="s">
        <v>340</v>
      </c>
    </row>
    <row r="15" spans="1:22" x14ac:dyDescent="0.3">
      <c r="A15" s="101" t="s">
        <v>315</v>
      </c>
    </row>
    <row r="16" spans="1:22" x14ac:dyDescent="0.3">
      <c r="A16" s="102" t="s">
        <v>341</v>
      </c>
    </row>
    <row r="17" spans="1:11" x14ac:dyDescent="0.3">
      <c r="A17" s="102" t="s">
        <v>335</v>
      </c>
    </row>
    <row r="18" spans="1:11" x14ac:dyDescent="0.3">
      <c r="A18" s="102" t="s">
        <v>342</v>
      </c>
    </row>
    <row r="22" spans="1:11" x14ac:dyDescent="0.3">
      <c r="A22" s="1" t="s">
        <v>343</v>
      </c>
      <c r="B22" s="1" t="s">
        <v>344</v>
      </c>
      <c r="D22" s="1" t="s">
        <v>345</v>
      </c>
      <c r="E22" s="1" t="s">
        <v>346</v>
      </c>
      <c r="K22" t="s">
        <v>88</v>
      </c>
    </row>
    <row r="23" spans="1:11" x14ac:dyDescent="0.3">
      <c r="A23" s="7" t="s">
        <v>347</v>
      </c>
      <c r="B23" s="7" t="s">
        <v>348</v>
      </c>
      <c r="D23" s="7" t="s">
        <v>347</v>
      </c>
      <c r="E23" s="7" t="s">
        <v>349</v>
      </c>
      <c r="K23" t="s">
        <v>350</v>
      </c>
    </row>
    <row r="24" spans="1:11" x14ac:dyDescent="0.3">
      <c r="A24" s="7" t="s">
        <v>329</v>
      </c>
      <c r="B24" s="7" t="s">
        <v>351</v>
      </c>
      <c r="D24" s="7" t="s">
        <v>329</v>
      </c>
      <c r="E24" s="7" t="s">
        <v>322</v>
      </c>
      <c r="K24" t="s">
        <v>352</v>
      </c>
    </row>
    <row r="25" spans="1:11" x14ac:dyDescent="0.3">
      <c r="A25" s="7" t="s">
        <v>324</v>
      </c>
      <c r="B25" s="7" t="s">
        <v>353</v>
      </c>
      <c r="D25" s="7" t="s">
        <v>327</v>
      </c>
      <c r="E25" s="7" t="s">
        <v>337</v>
      </c>
      <c r="K25" t="s">
        <v>96</v>
      </c>
    </row>
    <row r="26" spans="1:11" x14ac:dyDescent="0.3">
      <c r="A26" s="7" t="s">
        <v>354</v>
      </c>
      <c r="B26" s="7" t="s">
        <v>355</v>
      </c>
      <c r="D26" s="7" t="s">
        <v>328</v>
      </c>
      <c r="E26" s="7" t="s">
        <v>356</v>
      </c>
      <c r="K26" t="s">
        <v>357</v>
      </c>
    </row>
    <row r="27" spans="1:11" x14ac:dyDescent="0.3">
      <c r="A27" s="7" t="s">
        <v>355</v>
      </c>
      <c r="D27" s="7" t="s">
        <v>324</v>
      </c>
      <c r="E27" s="7" t="s">
        <v>358</v>
      </c>
    </row>
    <row r="28" spans="1:11" x14ac:dyDescent="0.3">
      <c r="D28" s="7" t="s">
        <v>332</v>
      </c>
      <c r="E28" s="7" t="s">
        <v>359</v>
      </c>
    </row>
    <row r="29" spans="1:11" x14ac:dyDescent="0.3">
      <c r="D29" s="7" t="s">
        <v>321</v>
      </c>
      <c r="E29" s="7" t="s">
        <v>355</v>
      </c>
    </row>
    <row r="30" spans="1:11" x14ac:dyDescent="0.3">
      <c r="D30" s="7" t="s">
        <v>360</v>
      </c>
    </row>
    <row r="31" spans="1:11" x14ac:dyDescent="0.3">
      <c r="D31" s="7" t="s">
        <v>355</v>
      </c>
    </row>
    <row r="32" spans="1:11" x14ac:dyDescent="0.3">
      <c r="A32" s="1" t="s">
        <v>361</v>
      </c>
    </row>
    <row r="33" spans="1:13" ht="18" x14ac:dyDescent="0.35">
      <c r="E33" s="103" t="s">
        <v>171</v>
      </c>
      <c r="H33" s="103" t="s">
        <v>184</v>
      </c>
      <c r="K33" s="103" t="s">
        <v>362</v>
      </c>
    </row>
    <row r="34" spans="1:13" x14ac:dyDescent="0.3">
      <c r="B34" s="1" t="s">
        <v>88</v>
      </c>
      <c r="C34" s="1" t="s">
        <v>89</v>
      </c>
      <c r="D34" s="1" t="s">
        <v>90</v>
      </c>
      <c r="E34" s="1" t="s">
        <v>318</v>
      </c>
      <c r="F34" s="1" t="s">
        <v>316</v>
      </c>
      <c r="G34" s="1" t="s">
        <v>317</v>
      </c>
      <c r="H34" s="1" t="s">
        <v>318</v>
      </c>
      <c r="I34" s="1" t="s">
        <v>316</v>
      </c>
      <c r="J34" s="1" t="s">
        <v>317</v>
      </c>
      <c r="K34" s="1" t="s">
        <v>363</v>
      </c>
      <c r="L34" s="1" t="s">
        <v>316</v>
      </c>
      <c r="M34" s="1" t="s">
        <v>317</v>
      </c>
    </row>
    <row r="35" spans="1:13" x14ac:dyDescent="0.3">
      <c r="A35" s="1" t="s">
        <v>93</v>
      </c>
      <c r="B35" s="7" t="s">
        <v>364</v>
      </c>
      <c r="C35" s="7" t="s">
        <v>329</v>
      </c>
      <c r="D35" s="7" t="s">
        <v>351</v>
      </c>
      <c r="E35" s="104" t="s">
        <v>365</v>
      </c>
      <c r="H35" s="104" t="s">
        <v>365</v>
      </c>
      <c r="K35" s="104" t="s">
        <v>365</v>
      </c>
    </row>
    <row r="36" spans="1:13" x14ac:dyDescent="0.3">
      <c r="A36" s="1" t="s">
        <v>99</v>
      </c>
      <c r="B36" s="7" t="s">
        <v>364</v>
      </c>
      <c r="C36" s="7" t="s">
        <v>324</v>
      </c>
      <c r="D36" s="7" t="s">
        <v>351</v>
      </c>
      <c r="E36" s="104" t="s">
        <v>365</v>
      </c>
      <c r="H36" s="104" t="s">
        <v>365</v>
      </c>
      <c r="K36" s="104" t="s">
        <v>365</v>
      </c>
    </row>
    <row r="37" spans="1:13" x14ac:dyDescent="0.3">
      <c r="A37" s="1" t="s">
        <v>103</v>
      </c>
      <c r="B37" s="7" t="s">
        <v>96</v>
      </c>
      <c r="C37" s="7" t="s">
        <v>324</v>
      </c>
      <c r="D37" s="7" t="s">
        <v>351</v>
      </c>
      <c r="E37" s="7" t="s">
        <v>366</v>
      </c>
      <c r="F37" s="105" t="s">
        <v>367</v>
      </c>
      <c r="G37" s="105" t="s">
        <v>356</v>
      </c>
      <c r="H37" s="7" t="s">
        <v>335</v>
      </c>
      <c r="I37" s="7" t="s">
        <v>324</v>
      </c>
      <c r="J37" s="7" t="s">
        <v>351</v>
      </c>
      <c r="K37" s="7" t="s">
        <v>366</v>
      </c>
      <c r="L37" s="105" t="s">
        <v>367</v>
      </c>
      <c r="M37" s="105" t="s">
        <v>356</v>
      </c>
    </row>
    <row r="38" spans="1:13" x14ac:dyDescent="0.3">
      <c r="A38" s="1" t="s">
        <v>105</v>
      </c>
      <c r="B38" s="7" t="s">
        <v>96</v>
      </c>
      <c r="C38" s="7" t="s">
        <v>324</v>
      </c>
      <c r="D38" s="7" t="s">
        <v>351</v>
      </c>
      <c r="E38" s="7" t="s">
        <v>366</v>
      </c>
      <c r="F38" s="105" t="s">
        <v>367</v>
      </c>
      <c r="G38" s="105" t="s">
        <v>356</v>
      </c>
      <c r="H38" s="7" t="s">
        <v>335</v>
      </c>
      <c r="I38" s="7" t="s">
        <v>324</v>
      </c>
      <c r="J38" s="7" t="s">
        <v>351</v>
      </c>
      <c r="K38" s="7" t="s">
        <v>366</v>
      </c>
      <c r="L38" s="105" t="s">
        <v>367</v>
      </c>
      <c r="M38" s="105" t="s">
        <v>356</v>
      </c>
    </row>
    <row r="39" spans="1:13" x14ac:dyDescent="0.3">
      <c r="A39" s="1" t="s">
        <v>108</v>
      </c>
      <c r="B39" s="7" t="s">
        <v>96</v>
      </c>
      <c r="C39" s="7" t="s">
        <v>324</v>
      </c>
      <c r="D39" s="7" t="s">
        <v>351</v>
      </c>
      <c r="E39" s="7" t="s">
        <v>335</v>
      </c>
      <c r="F39" s="7" t="s">
        <v>324</v>
      </c>
      <c r="G39" s="7" t="s">
        <v>351</v>
      </c>
      <c r="H39" s="7" t="s">
        <v>335</v>
      </c>
      <c r="I39" s="7" t="s">
        <v>324</v>
      </c>
      <c r="J39" s="7" t="s">
        <v>351</v>
      </c>
      <c r="K39" s="7" t="s">
        <v>335</v>
      </c>
      <c r="L39" s="7" t="s">
        <v>324</v>
      </c>
      <c r="M39" s="7" t="s">
        <v>351</v>
      </c>
    </row>
    <row r="40" spans="1:13" x14ac:dyDescent="0.3">
      <c r="A40" s="1" t="s">
        <v>111</v>
      </c>
      <c r="B40" s="7" t="s">
        <v>368</v>
      </c>
      <c r="C40" s="7" t="s">
        <v>329</v>
      </c>
      <c r="D40" s="7" t="s">
        <v>348</v>
      </c>
      <c r="E40" s="7" t="s">
        <v>335</v>
      </c>
      <c r="F40" s="7" t="s">
        <v>329</v>
      </c>
      <c r="G40" s="7" t="s">
        <v>348</v>
      </c>
      <c r="H40" s="7" t="s">
        <v>369</v>
      </c>
      <c r="I40" s="105" t="s">
        <v>324</v>
      </c>
      <c r="J40" s="7" t="s">
        <v>348</v>
      </c>
      <c r="K40" s="7" t="s">
        <v>369</v>
      </c>
      <c r="L40" s="105" t="s">
        <v>324</v>
      </c>
      <c r="M40" s="7" t="s">
        <v>348</v>
      </c>
    </row>
    <row r="41" spans="1:13" x14ac:dyDescent="0.3">
      <c r="A41" s="1" t="s">
        <v>113</v>
      </c>
      <c r="B41" s="7" t="s">
        <v>96</v>
      </c>
      <c r="C41" s="7" t="s">
        <v>324</v>
      </c>
      <c r="D41" s="7" t="s">
        <v>351</v>
      </c>
      <c r="E41" s="7" t="s">
        <v>335</v>
      </c>
      <c r="F41" s="7" t="s">
        <v>324</v>
      </c>
      <c r="G41" s="7" t="s">
        <v>351</v>
      </c>
      <c r="H41" s="7" t="s">
        <v>335</v>
      </c>
      <c r="I41" s="7" t="s">
        <v>324</v>
      </c>
      <c r="J41" s="7" t="s">
        <v>351</v>
      </c>
      <c r="K41" s="7" t="s">
        <v>335</v>
      </c>
      <c r="L41" s="7" t="s">
        <v>324</v>
      </c>
      <c r="M41" s="7" t="s">
        <v>351</v>
      </c>
    </row>
    <row r="42" spans="1:13" x14ac:dyDescent="0.3">
      <c r="A42" s="1" t="s">
        <v>115</v>
      </c>
      <c r="B42" s="7" t="s">
        <v>96</v>
      </c>
      <c r="C42" s="7" t="s">
        <v>324</v>
      </c>
      <c r="D42" s="7" t="s">
        <v>351</v>
      </c>
      <c r="E42" s="7" t="s">
        <v>335</v>
      </c>
      <c r="F42" s="7" t="s">
        <v>324</v>
      </c>
      <c r="G42" s="7" t="s">
        <v>351</v>
      </c>
      <c r="H42" s="7" t="s">
        <v>335</v>
      </c>
      <c r="I42" s="7" t="s">
        <v>324</v>
      </c>
      <c r="J42" s="7" t="s">
        <v>351</v>
      </c>
      <c r="K42" s="7" t="s">
        <v>335</v>
      </c>
      <c r="L42" s="7" t="s">
        <v>324</v>
      </c>
      <c r="M42" s="7" t="s">
        <v>351</v>
      </c>
    </row>
  </sheetData>
  <dataValidations count="2">
    <dataValidation type="list" allowBlank="1" showInputMessage="1" showErrorMessage="1" sqref="G3:G13 J3:J13 M3:M13 P3:P13 S3:S13 V3:V13" xr:uid="{B275FEF9-5AC6-4EF3-A6F3-070690E687B1}">
      <formula1>$E$23:$E$29</formula1>
    </dataValidation>
    <dataValidation type="list" allowBlank="1" showInputMessage="1" showErrorMessage="1" sqref="U3:U13 I3:I13 L3:L13 O3:O13 R3:R13 F3:F13" xr:uid="{08397821-2F53-4443-8733-EA73829A01CE}">
      <formula1>$D$23:$D$31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workbookViewId="0">
      <selection activeCell="F41" sqref="F41"/>
    </sheetView>
  </sheetViews>
  <sheetFormatPr defaultColWidth="9.21875" defaultRowHeight="14.4" x14ac:dyDescent="0.3"/>
  <cols>
    <col min="1" max="1" width="18.21875" style="33" customWidth="1"/>
    <col min="2" max="2" width="22.77734375" style="33" customWidth="1"/>
    <col min="3" max="6" width="7.44140625" style="33" customWidth="1"/>
    <col min="7" max="7" width="16.77734375" style="33" customWidth="1"/>
    <col min="8" max="8" width="24" style="33" bestFit="1" customWidth="1"/>
    <col min="9" max="9" width="19.21875" style="33" bestFit="1" customWidth="1"/>
    <col min="10" max="10" width="5.77734375" style="33" customWidth="1"/>
    <col min="11" max="11" width="16.44140625" style="33" bestFit="1" customWidth="1"/>
    <col min="12" max="12" width="15.21875" style="33" bestFit="1" customWidth="1"/>
    <col min="13" max="16384" width="9.21875" style="33"/>
  </cols>
  <sheetData>
    <row r="1" spans="1:12" x14ac:dyDescent="0.3">
      <c r="A1" s="4" t="s">
        <v>370</v>
      </c>
      <c r="B1" s="4"/>
      <c r="C1" s="4"/>
      <c r="D1" s="4"/>
      <c r="E1" s="4"/>
      <c r="F1" s="4"/>
      <c r="K1" s="4" t="s">
        <v>371</v>
      </c>
    </row>
    <row r="2" spans="1:12" x14ac:dyDescent="0.3">
      <c r="A2" s="52"/>
      <c r="B2" s="53" t="s">
        <v>372</v>
      </c>
      <c r="C2" s="53" t="s">
        <v>373</v>
      </c>
      <c r="D2" s="54"/>
      <c r="E2" s="54"/>
      <c r="F2" s="55"/>
      <c r="G2" s="106" t="s">
        <v>374</v>
      </c>
      <c r="H2" s="52" t="s">
        <v>375</v>
      </c>
      <c r="I2" s="52" t="s">
        <v>375</v>
      </c>
      <c r="K2" s="56" t="s">
        <v>376</v>
      </c>
      <c r="L2" s="56" t="s">
        <v>377</v>
      </c>
    </row>
    <row r="3" spans="1:12" x14ac:dyDescent="0.3">
      <c r="A3" s="57" t="s">
        <v>378</v>
      </c>
      <c r="B3" s="58" t="s">
        <v>379</v>
      </c>
      <c r="C3" s="58" t="s">
        <v>380</v>
      </c>
      <c r="D3" s="59" t="s">
        <v>381</v>
      </c>
      <c r="E3" s="59" t="s">
        <v>382</v>
      </c>
      <c r="F3" s="60" t="s">
        <v>383</v>
      </c>
      <c r="G3" s="107" t="s">
        <v>384</v>
      </c>
      <c r="H3" s="57" t="s">
        <v>385</v>
      </c>
      <c r="I3" s="57" t="s">
        <v>386</v>
      </c>
      <c r="K3" s="32" t="s">
        <v>387</v>
      </c>
      <c r="L3" s="32" t="s">
        <v>388</v>
      </c>
    </row>
    <row r="4" spans="1:12" x14ac:dyDescent="0.3">
      <c r="A4" s="61" t="s">
        <v>389</v>
      </c>
      <c r="B4" s="62"/>
      <c r="C4" s="63"/>
      <c r="D4" s="64"/>
      <c r="E4" s="64"/>
      <c r="F4" s="65"/>
      <c r="G4" s="66"/>
      <c r="H4" s="62"/>
      <c r="I4" s="62"/>
      <c r="K4" s="32"/>
      <c r="L4" s="32" t="s">
        <v>390</v>
      </c>
    </row>
    <row r="5" spans="1:12" x14ac:dyDescent="0.3">
      <c r="A5" s="67" t="s">
        <v>391</v>
      </c>
      <c r="B5" s="68"/>
      <c r="C5" s="69"/>
      <c r="D5" s="70"/>
      <c r="E5" s="70"/>
      <c r="F5" s="71"/>
      <c r="G5" s="72"/>
      <c r="H5" s="68"/>
      <c r="I5" s="68"/>
      <c r="K5" s="32"/>
      <c r="L5" s="32" t="s">
        <v>392</v>
      </c>
    </row>
    <row r="6" spans="1:12" x14ac:dyDescent="0.3">
      <c r="A6" s="67" t="s">
        <v>393</v>
      </c>
      <c r="B6" s="68"/>
      <c r="C6" s="73"/>
      <c r="D6" s="73"/>
      <c r="E6" s="70"/>
      <c r="F6" s="71"/>
      <c r="G6" s="72"/>
      <c r="H6" s="68"/>
      <c r="I6" s="68"/>
      <c r="K6" s="32"/>
      <c r="L6" s="32" t="s">
        <v>394</v>
      </c>
    </row>
    <row r="7" spans="1:12" x14ac:dyDescent="0.3">
      <c r="A7" s="67" t="s">
        <v>395</v>
      </c>
      <c r="B7" s="68"/>
      <c r="C7" s="69"/>
      <c r="D7" s="70"/>
      <c r="E7" s="70"/>
      <c r="F7" s="71"/>
      <c r="G7" s="72"/>
      <c r="H7" s="68"/>
      <c r="I7" s="68"/>
      <c r="K7" s="32"/>
      <c r="L7" s="32" t="s">
        <v>396</v>
      </c>
    </row>
    <row r="8" spans="1:12" x14ac:dyDescent="0.3">
      <c r="A8" s="67" t="s">
        <v>397</v>
      </c>
      <c r="B8" s="68"/>
      <c r="C8" s="69"/>
      <c r="D8" s="73"/>
      <c r="E8" s="73"/>
      <c r="F8" s="71"/>
      <c r="G8" s="72"/>
      <c r="H8" s="68"/>
      <c r="I8" s="68"/>
      <c r="K8" s="32" t="s">
        <v>398</v>
      </c>
      <c r="L8" s="32" t="s">
        <v>399</v>
      </c>
    </row>
    <row r="9" spans="1:12" x14ac:dyDescent="0.3">
      <c r="A9" s="67" t="s">
        <v>400</v>
      </c>
      <c r="B9" s="68"/>
      <c r="C9" s="73"/>
      <c r="D9" s="70"/>
      <c r="E9" s="73"/>
      <c r="F9" s="71"/>
      <c r="G9" s="72"/>
      <c r="H9" s="74"/>
      <c r="I9" s="74"/>
      <c r="K9" s="32"/>
      <c r="L9" s="32" t="s">
        <v>401</v>
      </c>
    </row>
    <row r="10" spans="1:12" x14ac:dyDescent="0.3">
      <c r="A10" s="67" t="s">
        <v>402</v>
      </c>
      <c r="B10" s="68"/>
      <c r="C10" s="69"/>
      <c r="D10" s="70"/>
      <c r="E10" s="70"/>
      <c r="F10" s="71"/>
      <c r="G10" s="72"/>
      <c r="H10" s="68"/>
      <c r="I10" s="68"/>
      <c r="K10" s="32"/>
      <c r="L10" s="32" t="s">
        <v>403</v>
      </c>
    </row>
    <row r="11" spans="1:12" x14ac:dyDescent="0.3">
      <c r="A11" s="67" t="s">
        <v>404</v>
      </c>
      <c r="B11" s="68"/>
      <c r="C11" s="69"/>
      <c r="D11" s="70"/>
      <c r="E11" s="70"/>
      <c r="F11" s="71"/>
      <c r="G11" s="72"/>
      <c r="H11" s="68"/>
      <c r="I11" s="68"/>
      <c r="K11" s="32"/>
      <c r="L11" s="32" t="s">
        <v>405</v>
      </c>
    </row>
    <row r="12" spans="1:12" x14ac:dyDescent="0.3">
      <c r="A12" s="67" t="s">
        <v>406</v>
      </c>
      <c r="B12" s="68"/>
      <c r="C12" s="73"/>
      <c r="D12" s="73"/>
      <c r="E12" s="73"/>
      <c r="F12" s="75"/>
      <c r="G12" s="72"/>
      <c r="H12" s="74"/>
      <c r="I12" s="74"/>
      <c r="K12" s="32" t="s">
        <v>407</v>
      </c>
      <c r="L12" s="32" t="s">
        <v>408</v>
      </c>
    </row>
    <row r="13" spans="1:12" x14ac:dyDescent="0.3">
      <c r="A13" s="67" t="s">
        <v>387</v>
      </c>
      <c r="B13" s="74">
        <v>5</v>
      </c>
      <c r="C13" s="73">
        <v>1</v>
      </c>
      <c r="D13" s="73">
        <v>2</v>
      </c>
      <c r="E13" s="73">
        <v>1</v>
      </c>
      <c r="F13" s="75">
        <v>4</v>
      </c>
      <c r="G13" s="72"/>
      <c r="H13" s="74">
        <v>3</v>
      </c>
      <c r="I13" s="74"/>
      <c r="K13" s="32"/>
      <c r="L13" s="32" t="s">
        <v>409</v>
      </c>
    </row>
    <row r="14" spans="1:12" x14ac:dyDescent="0.3">
      <c r="A14" s="67" t="s">
        <v>398</v>
      </c>
      <c r="B14" s="74">
        <v>1</v>
      </c>
      <c r="C14" s="73">
        <v>4</v>
      </c>
      <c r="D14" s="73">
        <v>3</v>
      </c>
      <c r="E14" s="73"/>
      <c r="F14" s="75">
        <v>7</v>
      </c>
      <c r="G14" s="72">
        <v>1</v>
      </c>
      <c r="H14" s="74">
        <v>1</v>
      </c>
      <c r="I14" s="74"/>
      <c r="K14" s="32"/>
      <c r="L14" s="32" t="s">
        <v>410</v>
      </c>
    </row>
    <row r="15" spans="1:12" x14ac:dyDescent="0.3">
      <c r="A15" s="67" t="s">
        <v>407</v>
      </c>
      <c r="B15" s="74">
        <v>7</v>
      </c>
      <c r="C15" s="73"/>
      <c r="D15" s="73">
        <v>4</v>
      </c>
      <c r="E15" s="73">
        <v>3</v>
      </c>
      <c r="F15" s="75">
        <v>7</v>
      </c>
      <c r="G15" s="72"/>
      <c r="H15" s="74"/>
      <c r="I15" s="74"/>
      <c r="K15" s="32"/>
      <c r="L15" s="32" t="s">
        <v>411</v>
      </c>
    </row>
    <row r="16" spans="1:12" x14ac:dyDescent="0.3">
      <c r="A16" s="67" t="s">
        <v>412</v>
      </c>
      <c r="B16" s="74">
        <v>7</v>
      </c>
      <c r="C16" s="69">
        <v>1</v>
      </c>
      <c r="D16" s="73">
        <v>3</v>
      </c>
      <c r="E16" s="73"/>
      <c r="F16" s="71">
        <v>4</v>
      </c>
      <c r="G16" s="72"/>
      <c r="H16" s="74">
        <v>3</v>
      </c>
      <c r="I16" s="74"/>
      <c r="K16" s="32"/>
      <c r="L16" s="32" t="s">
        <v>413</v>
      </c>
    </row>
    <row r="17" spans="1:12" x14ac:dyDescent="0.3">
      <c r="A17" s="67" t="s">
        <v>414</v>
      </c>
      <c r="B17" s="74">
        <v>21</v>
      </c>
      <c r="C17" s="69">
        <v>13</v>
      </c>
      <c r="D17" s="70">
        <v>20</v>
      </c>
      <c r="E17" s="73">
        <v>5</v>
      </c>
      <c r="F17" s="71">
        <v>38</v>
      </c>
      <c r="G17" s="72">
        <v>57</v>
      </c>
      <c r="H17" s="68">
        <v>15</v>
      </c>
      <c r="I17" s="68"/>
      <c r="K17" s="32"/>
      <c r="L17" s="32" t="s">
        <v>415</v>
      </c>
    </row>
    <row r="18" spans="1:12" x14ac:dyDescent="0.3">
      <c r="A18" s="67" t="s">
        <v>416</v>
      </c>
      <c r="B18" s="74">
        <v>7</v>
      </c>
      <c r="C18" s="69">
        <v>2</v>
      </c>
      <c r="D18" s="70">
        <v>1</v>
      </c>
      <c r="E18" s="70">
        <v>2</v>
      </c>
      <c r="F18" s="71">
        <v>5</v>
      </c>
      <c r="G18" s="72">
        <v>231</v>
      </c>
      <c r="H18" s="68">
        <v>3</v>
      </c>
      <c r="I18" s="68"/>
      <c r="K18" s="32"/>
      <c r="L18" s="32" t="s">
        <v>417</v>
      </c>
    </row>
    <row r="19" spans="1:12" x14ac:dyDescent="0.3">
      <c r="A19" s="67" t="s">
        <v>418</v>
      </c>
      <c r="B19" s="74">
        <v>6</v>
      </c>
      <c r="C19" s="69">
        <v>1</v>
      </c>
      <c r="D19" s="70">
        <v>2</v>
      </c>
      <c r="E19" s="70">
        <v>2</v>
      </c>
      <c r="F19" s="71">
        <v>5</v>
      </c>
      <c r="G19" s="72">
        <v>3</v>
      </c>
      <c r="H19" s="68">
        <v>5</v>
      </c>
      <c r="I19" s="68"/>
      <c r="K19" s="32"/>
      <c r="L19" s="32" t="s">
        <v>419</v>
      </c>
    </row>
    <row r="20" spans="1:12" x14ac:dyDescent="0.3">
      <c r="A20" s="67" t="s">
        <v>420</v>
      </c>
      <c r="B20" s="74"/>
      <c r="C20" s="73">
        <v>6</v>
      </c>
      <c r="D20" s="73">
        <v>3</v>
      </c>
      <c r="E20" s="73">
        <v>2</v>
      </c>
      <c r="F20" s="75">
        <v>11</v>
      </c>
      <c r="G20" s="72"/>
      <c r="H20" s="76"/>
      <c r="I20" s="76"/>
      <c r="K20" s="32" t="s">
        <v>412</v>
      </c>
      <c r="L20" s="32" t="s">
        <v>421</v>
      </c>
    </row>
    <row r="21" spans="1:12" x14ac:dyDescent="0.3">
      <c r="A21" s="67" t="s">
        <v>422</v>
      </c>
      <c r="B21" s="74"/>
      <c r="C21" s="73"/>
      <c r="D21" s="73">
        <v>1</v>
      </c>
      <c r="E21" s="73"/>
      <c r="F21" s="75">
        <v>1</v>
      </c>
      <c r="G21" s="72">
        <v>1</v>
      </c>
      <c r="H21" s="76"/>
      <c r="I21" s="76"/>
      <c r="K21" s="32"/>
      <c r="L21" s="32" t="s">
        <v>423</v>
      </c>
    </row>
    <row r="22" spans="1:12" x14ac:dyDescent="0.3">
      <c r="A22" s="77" t="s">
        <v>424</v>
      </c>
      <c r="B22" s="78"/>
      <c r="C22" s="79"/>
      <c r="D22" s="79"/>
      <c r="E22" s="79"/>
      <c r="F22" s="80"/>
      <c r="G22" s="108"/>
      <c r="H22" s="81"/>
      <c r="I22" s="81"/>
      <c r="K22" s="32"/>
      <c r="L22" s="32" t="s">
        <v>425</v>
      </c>
    </row>
    <row r="23" spans="1:12" x14ac:dyDescent="0.3">
      <c r="A23" s="82" t="s">
        <v>383</v>
      </c>
      <c r="B23" s="82">
        <f>SUM(B4:B22)</f>
        <v>54</v>
      </c>
      <c r="C23" s="83">
        <f t="shared" ref="C23:I23" si="0">SUM(C4:C22)</f>
        <v>28</v>
      </c>
      <c r="D23" s="83">
        <f t="shared" si="0"/>
        <v>39</v>
      </c>
      <c r="E23" s="83">
        <f t="shared" si="0"/>
        <v>15</v>
      </c>
      <c r="F23" s="84">
        <f t="shared" si="0"/>
        <v>82</v>
      </c>
      <c r="G23" s="84">
        <f t="shared" si="0"/>
        <v>293</v>
      </c>
      <c r="H23" s="84">
        <f t="shared" si="0"/>
        <v>30</v>
      </c>
      <c r="I23" s="84">
        <f t="shared" si="0"/>
        <v>0</v>
      </c>
      <c r="K23" s="32"/>
      <c r="L23" s="32" t="s">
        <v>426</v>
      </c>
    </row>
    <row r="24" spans="1:12" x14ac:dyDescent="0.3">
      <c r="K24" s="32" t="s">
        <v>414</v>
      </c>
      <c r="L24" s="32" t="s">
        <v>427</v>
      </c>
    </row>
    <row r="25" spans="1:12" x14ac:dyDescent="0.3">
      <c r="A25" s="4" t="s">
        <v>428</v>
      </c>
      <c r="B25" s="4"/>
      <c r="C25" s="4"/>
      <c r="D25" s="4"/>
      <c r="E25" s="4"/>
      <c r="F25" s="4"/>
      <c r="K25" s="32"/>
      <c r="L25" s="32" t="s">
        <v>429</v>
      </c>
    </row>
    <row r="26" spans="1:12" x14ac:dyDescent="0.3">
      <c r="A26" s="52"/>
      <c r="B26" s="53" t="s">
        <v>372</v>
      </c>
      <c r="C26" s="53" t="s">
        <v>430</v>
      </c>
      <c r="D26" s="54"/>
      <c r="E26" s="54"/>
      <c r="F26" s="55"/>
      <c r="G26" s="106" t="s">
        <v>374</v>
      </c>
      <c r="H26" s="52" t="s">
        <v>431</v>
      </c>
      <c r="I26" s="52" t="s">
        <v>431</v>
      </c>
      <c r="K26" s="32"/>
      <c r="L26" s="32" t="s">
        <v>432</v>
      </c>
    </row>
    <row r="27" spans="1:12" x14ac:dyDescent="0.3">
      <c r="A27" s="57" t="s">
        <v>378</v>
      </c>
      <c r="B27" s="58" t="s">
        <v>433</v>
      </c>
      <c r="C27" s="58" t="s">
        <v>380</v>
      </c>
      <c r="D27" s="59" t="s">
        <v>381</v>
      </c>
      <c r="E27" s="59" t="s">
        <v>382</v>
      </c>
      <c r="F27" s="60" t="s">
        <v>383</v>
      </c>
      <c r="G27" s="107" t="s">
        <v>384</v>
      </c>
      <c r="H27" s="57" t="s">
        <v>385</v>
      </c>
      <c r="I27" s="57" t="s">
        <v>386</v>
      </c>
      <c r="K27" s="32"/>
      <c r="L27" s="32" t="s">
        <v>434</v>
      </c>
    </row>
    <row r="28" spans="1:12" x14ac:dyDescent="0.3">
      <c r="A28" s="85" t="s">
        <v>389</v>
      </c>
      <c r="B28" s="86"/>
      <c r="C28" s="87"/>
      <c r="D28" s="88"/>
      <c r="E28" s="88"/>
      <c r="F28" s="89"/>
      <c r="G28" s="66"/>
      <c r="H28" s="90"/>
      <c r="I28" s="66"/>
      <c r="K28" s="32"/>
      <c r="L28" s="32" t="s">
        <v>435</v>
      </c>
    </row>
    <row r="29" spans="1:12" x14ac:dyDescent="0.3">
      <c r="A29" s="91" t="s">
        <v>391</v>
      </c>
      <c r="B29" s="92"/>
      <c r="C29" s="87"/>
      <c r="D29" s="88"/>
      <c r="E29" s="88"/>
      <c r="F29" s="93"/>
      <c r="G29" s="72"/>
      <c r="H29" s="94"/>
      <c r="I29" s="72"/>
      <c r="K29" s="32"/>
      <c r="L29" s="32" t="s">
        <v>436</v>
      </c>
    </row>
    <row r="30" spans="1:12" x14ac:dyDescent="0.3">
      <c r="A30" s="91" t="s">
        <v>393</v>
      </c>
      <c r="B30" s="92"/>
      <c r="C30" s="95"/>
      <c r="D30" s="95"/>
      <c r="E30" s="88"/>
      <c r="F30" s="93"/>
      <c r="G30" s="72"/>
      <c r="H30" s="94"/>
      <c r="I30" s="72"/>
      <c r="K30" s="32"/>
      <c r="L30" s="32" t="s">
        <v>437</v>
      </c>
    </row>
    <row r="31" spans="1:12" x14ac:dyDescent="0.3">
      <c r="A31" s="91" t="s">
        <v>395</v>
      </c>
      <c r="B31" s="92"/>
      <c r="C31" s="87"/>
      <c r="D31" s="88"/>
      <c r="E31" s="88"/>
      <c r="F31" s="93"/>
      <c r="G31" s="72"/>
      <c r="H31" s="94"/>
      <c r="I31" s="72"/>
      <c r="K31" s="32"/>
      <c r="L31" s="32" t="s">
        <v>438</v>
      </c>
    </row>
    <row r="32" spans="1:12" x14ac:dyDescent="0.3">
      <c r="A32" s="91" t="s">
        <v>397</v>
      </c>
      <c r="B32" s="92"/>
      <c r="C32" s="87"/>
      <c r="D32" s="95"/>
      <c r="E32" s="95"/>
      <c r="F32" s="93"/>
      <c r="G32" s="72"/>
      <c r="H32" s="94"/>
      <c r="I32" s="72"/>
      <c r="K32" s="32"/>
      <c r="L32" s="32" t="s">
        <v>439</v>
      </c>
    </row>
    <row r="33" spans="1:12" x14ac:dyDescent="0.3">
      <c r="A33" s="91" t="s">
        <v>400</v>
      </c>
      <c r="B33" s="92"/>
      <c r="C33" s="95"/>
      <c r="D33" s="88"/>
      <c r="E33" s="95"/>
      <c r="F33" s="93"/>
      <c r="G33" s="72"/>
      <c r="H33" s="96"/>
      <c r="I33" s="72"/>
      <c r="K33" s="32"/>
      <c r="L33" s="32" t="s">
        <v>440</v>
      </c>
    </row>
    <row r="34" spans="1:12" x14ac:dyDescent="0.3">
      <c r="A34" s="91" t="s">
        <v>402</v>
      </c>
      <c r="B34" s="92"/>
      <c r="C34" s="87"/>
      <c r="D34" s="88"/>
      <c r="E34" s="88"/>
      <c r="F34" s="93"/>
      <c r="G34" s="72"/>
      <c r="H34" s="94"/>
      <c r="I34" s="72"/>
      <c r="K34" s="32"/>
      <c r="L34" s="32" t="s">
        <v>441</v>
      </c>
    </row>
    <row r="35" spans="1:12" x14ac:dyDescent="0.3">
      <c r="A35" s="91" t="s">
        <v>404</v>
      </c>
      <c r="B35" s="92"/>
      <c r="C35" s="87"/>
      <c r="D35" s="88"/>
      <c r="E35" s="88"/>
      <c r="F35" s="93"/>
      <c r="G35" s="72"/>
      <c r="H35" s="94"/>
      <c r="I35" s="72"/>
      <c r="K35" s="32"/>
      <c r="L35" s="32" t="s">
        <v>442</v>
      </c>
    </row>
    <row r="36" spans="1:12" x14ac:dyDescent="0.3">
      <c r="A36" s="91" t="s">
        <v>406</v>
      </c>
      <c r="B36" s="92"/>
      <c r="C36" s="95"/>
      <c r="D36" s="95"/>
      <c r="E36" s="95"/>
      <c r="F36" s="93"/>
      <c r="G36" s="72"/>
      <c r="H36" s="96"/>
      <c r="I36" s="72"/>
      <c r="K36" s="32"/>
      <c r="L36" s="32" t="s">
        <v>443</v>
      </c>
    </row>
    <row r="37" spans="1:12" x14ac:dyDescent="0.3">
      <c r="A37" s="91" t="s">
        <v>387</v>
      </c>
      <c r="B37" s="97">
        <v>463</v>
      </c>
      <c r="C37" s="88">
        <v>176</v>
      </c>
      <c r="D37" s="95">
        <v>1636</v>
      </c>
      <c r="E37" s="88">
        <v>334</v>
      </c>
      <c r="F37" s="93">
        <v>2146</v>
      </c>
      <c r="G37" s="72"/>
      <c r="H37" s="96">
        <v>1754</v>
      </c>
      <c r="I37" s="72"/>
      <c r="K37" s="32"/>
      <c r="L37" s="32" t="s">
        <v>444</v>
      </c>
    </row>
    <row r="38" spans="1:12" x14ac:dyDescent="0.3">
      <c r="A38" s="91" t="s">
        <v>398</v>
      </c>
      <c r="B38" s="97">
        <v>90</v>
      </c>
      <c r="C38" s="88">
        <v>2188</v>
      </c>
      <c r="D38" s="88">
        <v>190</v>
      </c>
      <c r="E38" s="88"/>
      <c r="F38" s="93">
        <v>2378</v>
      </c>
      <c r="G38" s="72">
        <v>2</v>
      </c>
      <c r="H38" s="96">
        <v>90</v>
      </c>
      <c r="I38" s="72"/>
      <c r="K38" s="32"/>
      <c r="L38" s="32" t="s">
        <v>445</v>
      </c>
    </row>
    <row r="39" spans="1:12" x14ac:dyDescent="0.3">
      <c r="A39" s="91" t="s">
        <v>407</v>
      </c>
      <c r="B39" s="98">
        <v>2700</v>
      </c>
      <c r="C39" s="88"/>
      <c r="D39" s="88">
        <v>816</v>
      </c>
      <c r="E39" s="88">
        <v>322</v>
      </c>
      <c r="F39" s="93">
        <v>1138</v>
      </c>
      <c r="G39" s="72"/>
      <c r="H39" s="96"/>
      <c r="I39" s="72"/>
      <c r="K39" s="32"/>
      <c r="L39" s="32" t="s">
        <v>446</v>
      </c>
    </row>
    <row r="40" spans="1:12" x14ac:dyDescent="0.3">
      <c r="A40" s="91" t="s">
        <v>412</v>
      </c>
      <c r="B40" s="97">
        <v>428</v>
      </c>
      <c r="C40" s="88">
        <v>140</v>
      </c>
      <c r="D40" s="88">
        <v>391</v>
      </c>
      <c r="E40" s="88"/>
      <c r="F40" s="93">
        <v>531</v>
      </c>
      <c r="G40" s="72"/>
      <c r="H40" s="96">
        <v>357</v>
      </c>
      <c r="I40" s="72"/>
      <c r="K40" s="32"/>
      <c r="L40" s="32" t="s">
        <v>447</v>
      </c>
    </row>
    <row r="41" spans="1:12" x14ac:dyDescent="0.3">
      <c r="A41" s="91" t="s">
        <v>414</v>
      </c>
      <c r="B41" s="97">
        <v>10842</v>
      </c>
      <c r="C41" s="88">
        <v>18728</v>
      </c>
      <c r="D41" s="88">
        <v>4645</v>
      </c>
      <c r="E41" s="88">
        <v>1743</v>
      </c>
      <c r="F41" s="93">
        <v>25116</v>
      </c>
      <c r="G41" s="72">
        <v>13198</v>
      </c>
      <c r="H41" s="94">
        <v>17301</v>
      </c>
      <c r="I41" s="72"/>
      <c r="K41" s="32"/>
      <c r="L41" s="32" t="s">
        <v>448</v>
      </c>
    </row>
    <row r="42" spans="1:12" x14ac:dyDescent="0.3">
      <c r="A42" s="91" t="s">
        <v>416</v>
      </c>
      <c r="B42" s="97">
        <v>2173</v>
      </c>
      <c r="C42" s="88">
        <v>769</v>
      </c>
      <c r="D42" s="88">
        <v>1338</v>
      </c>
      <c r="E42" s="88">
        <v>229</v>
      </c>
      <c r="F42" s="93">
        <v>2336</v>
      </c>
      <c r="G42" s="72">
        <v>4408</v>
      </c>
      <c r="H42" s="94">
        <v>1999</v>
      </c>
      <c r="I42" s="72"/>
      <c r="K42" s="32"/>
      <c r="L42" s="32" t="s">
        <v>449</v>
      </c>
    </row>
    <row r="43" spans="1:12" x14ac:dyDescent="0.3">
      <c r="A43" s="91" t="s">
        <v>418</v>
      </c>
      <c r="B43" s="97">
        <v>1038</v>
      </c>
      <c r="C43" s="88">
        <v>82</v>
      </c>
      <c r="D43" s="88">
        <v>583</v>
      </c>
      <c r="E43" s="88">
        <v>62</v>
      </c>
      <c r="F43" s="93">
        <v>727</v>
      </c>
      <c r="G43" s="72">
        <v>15</v>
      </c>
      <c r="H43" s="94">
        <v>727</v>
      </c>
      <c r="I43" s="72"/>
      <c r="K43" s="32" t="s">
        <v>416</v>
      </c>
      <c r="L43" s="32" t="s">
        <v>450</v>
      </c>
    </row>
    <row r="44" spans="1:12" x14ac:dyDescent="0.3">
      <c r="A44" s="91" t="s">
        <v>420</v>
      </c>
      <c r="B44" s="97"/>
      <c r="C44" s="88">
        <v>108155</v>
      </c>
      <c r="D44" s="88">
        <v>13314</v>
      </c>
      <c r="E44" s="88">
        <v>716</v>
      </c>
      <c r="F44" s="93">
        <v>122185</v>
      </c>
      <c r="G44" s="72"/>
      <c r="H44" s="96"/>
      <c r="I44" s="72"/>
      <c r="K44" s="32"/>
      <c r="L44" s="32" t="s">
        <v>451</v>
      </c>
    </row>
    <row r="45" spans="1:12" x14ac:dyDescent="0.3">
      <c r="A45" s="91" t="s">
        <v>422</v>
      </c>
      <c r="B45" s="97"/>
      <c r="C45" s="88"/>
      <c r="D45" s="88">
        <v>20</v>
      </c>
      <c r="E45" s="88"/>
      <c r="F45" s="93">
        <v>20</v>
      </c>
      <c r="G45" s="72">
        <v>24</v>
      </c>
      <c r="H45" s="96"/>
      <c r="I45" s="72"/>
      <c r="K45" s="32"/>
      <c r="L45" s="32" t="s">
        <v>452</v>
      </c>
    </row>
    <row r="46" spans="1:12" x14ac:dyDescent="0.3">
      <c r="A46" s="91" t="s">
        <v>424</v>
      </c>
      <c r="B46" s="97"/>
      <c r="C46" s="95"/>
      <c r="D46" s="95"/>
      <c r="E46" s="95"/>
      <c r="F46" s="96"/>
      <c r="G46" s="72"/>
      <c r="H46" s="96"/>
      <c r="I46" s="72"/>
      <c r="K46" s="32"/>
      <c r="L46" s="32" t="s">
        <v>453</v>
      </c>
    </row>
    <row r="47" spans="1:12" x14ac:dyDescent="0.3">
      <c r="A47" s="82" t="s">
        <v>383</v>
      </c>
      <c r="B47" s="82">
        <f>SUM(B28:B46)</f>
        <v>17734</v>
      </c>
      <c r="C47" s="83">
        <f t="shared" ref="C47:I47" si="1">SUM(C28:C46)</f>
        <v>130238</v>
      </c>
      <c r="D47" s="83">
        <f t="shared" si="1"/>
        <v>22933</v>
      </c>
      <c r="E47" s="83">
        <f t="shared" si="1"/>
        <v>3406</v>
      </c>
      <c r="F47" s="84">
        <f>SUM(F28:F46)</f>
        <v>156577</v>
      </c>
      <c r="G47" s="84">
        <f t="shared" si="1"/>
        <v>17647</v>
      </c>
      <c r="H47" s="84">
        <f t="shared" si="1"/>
        <v>22228</v>
      </c>
      <c r="I47" s="84">
        <f t="shared" si="1"/>
        <v>0</v>
      </c>
      <c r="K47" s="32"/>
      <c r="L47" s="32" t="s">
        <v>454</v>
      </c>
    </row>
    <row r="48" spans="1:12" x14ac:dyDescent="0.3">
      <c r="K48" s="32" t="s">
        <v>418</v>
      </c>
      <c r="L48" s="32" t="s">
        <v>455</v>
      </c>
    </row>
    <row r="49" spans="1:12" x14ac:dyDescent="0.3">
      <c r="A49" s="95" t="s">
        <v>456</v>
      </c>
      <c r="K49" s="32"/>
      <c r="L49" s="32" t="s">
        <v>457</v>
      </c>
    </row>
    <row r="50" spans="1:12" x14ac:dyDescent="0.3">
      <c r="A50" s="95"/>
      <c r="K50" s="32" t="s">
        <v>420</v>
      </c>
      <c r="L50" s="32" t="s">
        <v>458</v>
      </c>
    </row>
    <row r="51" spans="1:12" x14ac:dyDescent="0.3">
      <c r="K51" s="32"/>
      <c r="L51" s="32" t="s">
        <v>459</v>
      </c>
    </row>
    <row r="52" spans="1:12" x14ac:dyDescent="0.3">
      <c r="K52" s="32"/>
      <c r="L52" s="32" t="s">
        <v>460</v>
      </c>
    </row>
    <row r="53" spans="1:12" x14ac:dyDescent="0.3">
      <c r="K53" s="32"/>
      <c r="L53" s="32" t="s">
        <v>461</v>
      </c>
    </row>
    <row r="54" spans="1:12" x14ac:dyDescent="0.3">
      <c r="K54" s="32" t="s">
        <v>422</v>
      </c>
      <c r="L54" s="32" t="s">
        <v>462</v>
      </c>
    </row>
    <row r="55" spans="1:12" x14ac:dyDescent="0.3">
      <c r="K55" s="32"/>
      <c r="L55" s="32" t="s">
        <v>463</v>
      </c>
    </row>
    <row r="56" spans="1:12" x14ac:dyDescent="0.3">
      <c r="K56" s="32"/>
      <c r="L56" s="32"/>
    </row>
    <row r="57" spans="1:12" x14ac:dyDescent="0.3">
      <c r="K57" s="32"/>
      <c r="L57" s="32"/>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heetViews>
  <sheetFormatPr defaultColWidth="9.21875" defaultRowHeight="14.4" x14ac:dyDescent="0.3"/>
  <cols>
    <col min="1" max="1" width="80" customWidth="1"/>
  </cols>
  <sheetData>
    <row r="1" spans="1:1" ht="43.2" x14ac:dyDescent="0.3">
      <c r="A1" s="26" t="s">
        <v>464</v>
      </c>
    </row>
    <row r="2" spans="1:1" ht="43.2" x14ac:dyDescent="0.3">
      <c r="A2" s="26" t="s">
        <v>465</v>
      </c>
    </row>
    <row r="3" spans="1:1" ht="28.8" x14ac:dyDescent="0.3">
      <c r="A3" s="26" t="s">
        <v>466</v>
      </c>
    </row>
    <row r="4" spans="1:1" ht="57.6" x14ac:dyDescent="0.3">
      <c r="A4" s="26" t="s">
        <v>467</v>
      </c>
    </row>
    <row r="5" spans="1:1" ht="28.8" x14ac:dyDescent="0.3">
      <c r="A5" s="26" t="s">
        <v>468</v>
      </c>
    </row>
    <row r="6" spans="1:1" ht="43.2" x14ac:dyDescent="0.3">
      <c r="A6" s="26" t="s">
        <v>469</v>
      </c>
    </row>
    <row r="7" spans="1:1" ht="43.2" x14ac:dyDescent="0.3">
      <c r="A7" s="26" t="s">
        <v>470</v>
      </c>
    </row>
    <row r="8" spans="1:1" ht="43.2" x14ac:dyDescent="0.3">
      <c r="A8" s="26" t="s">
        <v>471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AB0DE-2AA1-434F-BDED-D0C8558943E2}"/>
</file>

<file path=customXml/itemProps2.xml><?xml version="1.0" encoding="utf-8"?>
<ds:datastoreItem xmlns:ds="http://schemas.openxmlformats.org/officeDocument/2006/customXml" ds:itemID="{293960BE-8656-45A8-A01D-C987DACAAB8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99E8E94-77BA-4876-A274-E3FE03296E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2022-04-04T11:59:54Z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