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FD9C7009-0CFA-4AAF-BDA0-DC1E7974A118}" xr6:coauthVersionLast="41" xr6:coauthVersionMax="41" xr10:uidLastSave="{00000000-0000-0000-0000-000000000000}"/>
  <bookViews>
    <workbookView xWindow="-120" yWindow="-120" windowWidth="29040" windowHeight="17640" activeTab="3" xr2:uid="{00000000-000D-0000-FFFF-FFFF00000000}"/>
  </bookViews>
  <sheets>
    <sheet name="Generell input" sheetId="1" r:id="rId1"/>
    <sheet name="Tiltaksanalyse" sheetId="6" r:id="rId2"/>
    <sheet name="GIS-tabeller" sheetId="3" r:id="rId3"/>
    <sheet name="Referanser" sheetId="4" r:id="rId4"/>
  </sheet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5" i="3" l="1"/>
  <c r="F55" i="3"/>
  <c r="D55" i="3"/>
  <c r="C55" i="3"/>
  <c r="B55" i="3"/>
  <c r="E54" i="3"/>
  <c r="G54" i="3" s="1"/>
  <c r="E53" i="3"/>
  <c r="G53" i="3" s="1"/>
  <c r="G52" i="3"/>
  <c r="E51" i="3"/>
  <c r="G51" i="3" s="1"/>
  <c r="G50" i="3"/>
  <c r="G49" i="3"/>
  <c r="E48" i="3"/>
  <c r="G48" i="3" s="1"/>
  <c r="G47" i="3"/>
  <c r="E44" i="3"/>
  <c r="G44" i="3" s="1"/>
  <c r="E43" i="3"/>
  <c r="G43" i="3" s="1"/>
  <c r="G42" i="3"/>
  <c r="E41" i="3"/>
  <c r="G41" i="3" s="1"/>
  <c r="G40" i="3"/>
  <c r="E39" i="3"/>
  <c r="G39" i="3" s="1"/>
  <c r="E38" i="3"/>
  <c r="G38" i="3" s="1"/>
  <c r="E37" i="3"/>
  <c r="H26" i="3"/>
  <c r="F26" i="3"/>
  <c r="D26" i="3"/>
  <c r="C26" i="3"/>
  <c r="B26" i="3"/>
  <c r="E25" i="3"/>
  <c r="G25" i="3" s="1"/>
  <c r="E24" i="3"/>
  <c r="G24" i="3" s="1"/>
  <c r="G23" i="3"/>
  <c r="E22" i="3"/>
  <c r="G22" i="3" s="1"/>
  <c r="G21" i="3"/>
  <c r="G20" i="3"/>
  <c r="E19" i="3"/>
  <c r="G19" i="3" s="1"/>
  <c r="G18" i="3"/>
  <c r="E15" i="3"/>
  <c r="G15" i="3" s="1"/>
  <c r="E14" i="3"/>
  <c r="G14" i="3" s="1"/>
  <c r="G13" i="3"/>
  <c r="E12" i="3"/>
  <c r="G12" i="3" s="1"/>
  <c r="G11" i="3"/>
  <c r="E10" i="3"/>
  <c r="G10" i="3" s="1"/>
  <c r="E9" i="3"/>
  <c r="G9" i="3" s="1"/>
  <c r="E8" i="3"/>
  <c r="E55" i="3" l="1"/>
  <c r="G55" i="3" s="1"/>
  <c r="G37" i="3"/>
  <c r="E26" i="3"/>
  <c r="G26" i="3" s="1"/>
  <c r="G8" i="3"/>
  <c r="H27" i="6"/>
  <c r="G27" i="6"/>
  <c r="H28" i="6"/>
  <c r="D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<sst xmlns="http://schemas.openxmlformats.org/spreadsheetml/2006/main" count="635" uniqueCount="421">
  <si>
    <t>Tid for vurdering</t>
  </si>
  <si>
    <t>Norsk navn</t>
  </si>
  <si>
    <t>Fyll inn</t>
  </si>
  <si>
    <t>Fritekst ekspert</t>
  </si>
  <si>
    <t>Tiltak</t>
  </si>
  <si>
    <t>Kostnad</t>
  </si>
  <si>
    <t>Måloppnåelse hvis gjennomført alene</t>
  </si>
  <si>
    <t>Usikkerhet</t>
  </si>
  <si>
    <t>Påvirkningsfaktor 1</t>
  </si>
  <si>
    <t>Delmål 1</t>
  </si>
  <si>
    <t>Delmål 2</t>
  </si>
  <si>
    <t>Sannsynlighet for måloppnåelse</t>
  </si>
  <si>
    <t>Tiltakspakke 1</t>
  </si>
  <si>
    <t>Tiltakspakke 2</t>
  </si>
  <si>
    <t>Tiltak 1</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</si>
  <si>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</si>
  <si>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</si>
  <si>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</si>
  <si>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</si>
  <si>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</si>
  <si>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</si>
  <si>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</si>
  <si>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</si>
  <si>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</si>
  <si>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</si>
  <si>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</si>
  <si>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</si>
  <si>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</si>
  <si>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</si>
  <si>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</si>
  <si>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</si>
  <si>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</si>
  <si>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</si>
  <si>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</si>
  <si>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</si>
  <si>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</si>
  <si>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</si>
  <si>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</si>
  <si>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</si>
  <si>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</si>
  <si>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</si>
  <si>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</si>
  <si>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</si>
  <si>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</si>
  <si>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</si>
  <si>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</si>
  <si>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</si>
  <si>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</si>
  <si>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</si>
  <si>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</si>
  <si>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</si>
  <si>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</si>
  <si>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</si>
  <si>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</si>
  <si>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</si>
  <si>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</si>
  <si>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</si>
  <si>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</si>
  <si>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</si>
  <si>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</si>
  <si>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</si>
  <si>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</si>
  <si>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</si>
  <si>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</si>
  <si>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</si>
  <si>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</si>
  <si>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</si>
  <si>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</si>
  <si>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</si>
  <si>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</si>
  <si>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</si>
  <si>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</si>
  <si>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</si>
  <si>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</si>
  <si>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</si>
  <si>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</si>
  <si>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</si>
  <si>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</si>
  <si>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</si>
  <si>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Stor: 75-85% måloppnåelse; Middels: 85-95% måloppnåelse; Liten: 95-100% måloppnåelse, les mer i manualen.</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</si>
  <si>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</si>
  <si>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</si>
  <si>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</si>
  <si>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</si>
  <si>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</si>
  <si>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</si>
  <si>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</si>
  <si>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</si>
  <si>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</si>
  <si>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</si>
  <si>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</si>
  <si>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</si>
  <si>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</si>
  <si>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</si>
  <si>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</si>
  <si>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</si>
  <si>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</si>
  <si>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</si>
  <si>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Svært lav: 50-75% måloppnåelse; Lav: 75-85% måloppnåelse; Middels: 85-95% måloppnåelse; Høy: 95-100% måloppnåelse, les mer i manualen</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</si>
  <si>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</si>
  <si>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</si>
  <si>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</si>
  <si>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</si>
  <si>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</si>
  <si>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</si>
  <si>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</si>
  <si>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Heidi Myklebost, NINA</t>
  </si>
  <si>
    <t>Juni 2018</t>
  </si>
  <si>
    <t>Grotte</t>
  </si>
  <si>
    <t>Grotter er ikke inkludert i NINArapport 72</t>
  </si>
  <si>
    <t>VU</t>
  </si>
  <si>
    <t>sårbar</t>
  </si>
  <si>
    <t>4.1.b</t>
  </si>
  <si>
    <t>Grotter i områder med bebyggelse og landbruk kan være utsatt for forurensing. </t>
  </si>
  <si>
    <t>Pågående</t>
  </si>
  <si>
    <t>Ubetydelig/ingen nedgang</t>
  </si>
  <si>
    <t>Ukjent</t>
  </si>
  <si>
    <t>Menneskelig forstyrrelse &gt; Rekreasjon/turisme</t>
  </si>
  <si>
    <t>Rask reduksjon i forekomstareal (&gt; 20% over 10 år)</t>
  </si>
  <si>
    <t>Majoriteten av forekomstarealet påvirkes (50-90%)</t>
  </si>
  <si>
    <t>Påvirkningsfaktor 3</t>
  </si>
  <si>
    <t>Menneskelig forstyrrelse &gt; Forskning</t>
  </si>
  <si>
    <t>Langsom, men signifikant, reduksjon (&lt; 20% over 10 år)</t>
  </si>
  <si>
    <t>Minoriteten av forekomstarealet påvirkes (&lt;50%)</t>
  </si>
  <si>
    <t>Påvirkningsfaktor 5</t>
  </si>
  <si>
    <t>Menneskelig forstyrrelse &gt; Innsamling</t>
  </si>
  <si>
    <t>Forskning og innsamling av materiale kan påvirke tilstanden og krever forsiktighet ved utøvelse av aktiviteten.</t>
  </si>
  <si>
    <t>Påvirkningsfaktor 4</t>
  </si>
  <si>
    <t>Menneskelig forstyrrelse &gt; Transport</t>
  </si>
  <si>
    <t>Forstyrrelse i form av transport i forbindelse med steinbruddsaktivitet.</t>
  </si>
  <si>
    <t>En ubetydelig del av forekomstarealet påvirkes</t>
  </si>
  <si>
    <t>God presisjon</t>
  </si>
  <si>
    <t>Naturtypen avgrenses etter NiN 2.0 med følgende grunntyper: 
T5-4 mindre kalkrik grotte
T5-5 karstgrotte og overheng
T5-6 mindre kalkrikt grottedyp
T5-7 indre del av dyp karstgrotte.</t>
  </si>
  <si>
    <t>Metode for vurdering av lokalitetskvalitet er ikke utviklet for denne naturtypen.</t>
  </si>
  <si>
    <t>Lauritzen, S-E 2010. Grotter - Norges ukjente underverden Tun forlag, Oslo 239</t>
  </si>
  <si>
    <t>Pedersen, S.,  Lindhjem H., &amp; Skjelvik J. M. 2016.  Samfunnsøkonomisk analyse av tiltak i Grøtøyleia. Vista Analyse AS Rapportnummer 2015/22. ISBN 978-82-8126-218-8</t>
  </si>
  <si>
    <t>Rødliste for naturtyper 2011. Miljødirektoratet. http://www.artsportalen.artsdatabanken.no/#/RodlisteNaturtyper/Vurdering/Grotte/120. Besøkt. juni.2018</t>
  </si>
  <si>
    <t>Kunnskapsmangel</t>
  </si>
  <si>
    <t>Ikke relevant</t>
  </si>
  <si>
    <t>Dårlig kjent</t>
  </si>
  <si>
    <t>Avdempende</t>
  </si>
  <si>
    <t>NT</t>
  </si>
  <si>
    <t>Tiltak 3</t>
  </si>
  <si>
    <t>Tiltak 4</t>
  </si>
  <si>
    <t>Tiltak 5</t>
  </si>
  <si>
    <t xml:space="preserve">Sandågrotta. Tynning </t>
  </si>
  <si>
    <t>Søppelrydding på Jan Mayen. Grotter i Nord-Rana Almenning</t>
  </si>
  <si>
    <t>Søpleplukking Jan Mayen NR. Grotter i Nord-Rana Almenning</t>
  </si>
  <si>
    <t>Nytt stengsel. Sandågrotta</t>
  </si>
  <si>
    <t>Hobbyklubben på Jan Mayen har ryddet søppel på utvalgte strender de siste to årene, og ønsker å fortsette med det. Det er et stort behov - det fylles jevnlig på med søppel fra havet, noe som har negative effekter på blant annet sjøfugl som hekker der. I tillegg til en miljømessig gevinst har ryddeaksjonene hatt bidratt til at de ansatte på stasjonen har blitt en mer sammensveiset gjeng.
Levering hos avfallsselskap kommer i tillegg og finansieres over pott for informasjon og drift.</t>
  </si>
  <si>
    <t>Det har rast ut i grottegangen slik at hullet har blitt større. Det er behov for nytt stengsel.</t>
  </si>
  <si>
    <t>Årlig plukking av søppel på utvalgte strender på Jan Mayen. Kostnader knyttet til transport og levering av søppel, samt kjøp av arbeidstid fra samfunnet Jan Mayen.</t>
  </si>
  <si>
    <t>Tynning/avstandsregulering av ungskogen nær grottene. 500 kr/daa. Tiltaket var allerede utført. Midlene er brukt til informasjonstiltak og kanalisering av ferdsel i området (ved merking av stii)</t>
  </si>
  <si>
    <t>Søppelplukking i Jan Mayen Naturreservat. Tilsette på stasjonen har plukka søppel på strendene på fritida. Oppstart i 2015. 
De vurderer også å søke på strandryddingsmidler, men mener i utgangspunktet at minstebeløpet er for stort til at de kan utføre arbeid for et slikt beløp. De vurderer å søke om flerårig prosjekt.
Vi trenger penger til å levere søppel plukka i 2015 (kommer med fraktbåten i 2016) og til å rydde nye strender i 2016.
Tiltaket er med i forvaltningsplan for Jan Mayen. Gjennomført av Hobbyklubben på Jan Mayen. I tillegg kom det utgifter på  16 737 for levering hos HAS. Mye søppel plukket, vellykket aksjon. Ryddingen hadde også en betydelig positiv effekt for samholdet på stasjonen.</t>
  </si>
  <si>
    <t>Saksbehandling/Innvilget beløp</t>
  </si>
  <si>
    <t>engangs</t>
  </si>
  <si>
    <t>X</t>
  </si>
  <si>
    <t>Naturbase</t>
  </si>
  <si>
    <t>Totalt polygoner</t>
  </si>
  <si>
    <t xml:space="preserve">Overlappende polygon mellom NiN-data og Naturbasedata </t>
  </si>
  <si>
    <t>Fylker</t>
  </si>
  <si>
    <t xml:space="preserve">A-verdi </t>
  </si>
  <si>
    <t>B-verdi</t>
  </si>
  <si>
    <t>C-verdi</t>
  </si>
  <si>
    <t>Totalt 
(A-, B-, C-verdi)</t>
  </si>
  <si>
    <t>NiN (2.0)</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</si>
  <si>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</si>
  <si>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</si>
  <si>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</si>
  <si>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</si>
  <si>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</si>
  <si>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</si>
  <si>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</si>
  <si>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</si>
  <si>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</si>
  <si>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</si>
  <si>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</si>
  <si>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</si>
  <si>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</si>
  <si>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</si>
  <si>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</si>
  <si>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</si>
  <si>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</si>
  <si>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</si>
  <si>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Totalt</t>
  </si>
  <si>
    <t xml:space="preserve">Overlappende areal mellom NiN-data og Naturbasedata </t>
  </si>
  <si>
    <t xml:space="preserve">Tabell 1 Fylkesvis oversikt over antall lokaliteter med verdi A, B og C (naturbasedata) og lokaliteter kartlagt etter NiN, med sammenstilling. Det finnes ikke overlapp mellom NiN-data og Naturbasedata. </t>
  </si>
  <si>
    <t xml:space="preserve">Datagrunnlag for Grotte </t>
  </si>
  <si>
    <t>Tabell 2 Fylkesvis oversikt over antall lokaliteter med verdi A, B og C (naturbasedata) og lokaliteter kartlagt etter NiN, med sammenstilling. Det finnes ikke overlapp mellom NiN-data og Naturbasedata. Alle mål angitt i dekar (daa)</t>
  </si>
  <si>
    <t>Tabell 3 Oversikt over fylker og kommuner naturtypen forekommer, X indikerer at naturtypen forekommer</t>
  </si>
  <si>
    <t>Totalt areal (daa)</t>
  </si>
  <si>
    <t>72</t>
  </si>
  <si>
    <t>Tall foreligger ikke</t>
  </si>
  <si>
    <t xml:space="preserve">Kriterium 4.1: Det har vært en reduksjon i tilstand i mange grotter over samme tidsperiode. Viktigste forhold er vannkraftutbygging og slitasje ved ferdsel. Denne reduksjonen har akselerert kraftig de siste 10 år og mange store grottesystemer har opplevd reduksjon på opptil 70-80 % (Lauritzen 2010). </t>
  </si>
  <si>
    <t>De fleste kalkgrotter i Norge er relativt små (i internasjonal sammenheng), men også i Norge finnes mange eksempler på grottesystemer med totallengde av grottepassasjer over 1 kilometer. Normalt er disse kalkgrottesystemene bare synlige fra landoverflata som noen få, små grotteinnganger, blinde daler og doliner.</t>
  </si>
  <si>
    <t xml:space="preserve">En grotte med god tilstand er intakte grotter som ikke er utsatt for påvirkning på grunn av arealbruk i nedbørfelt, vassdragsutbygging, steinbruddsaktivitet, eller påvirket av menneskelig aktivitet. </t>
  </si>
  <si>
    <t>Hovedtype: T5 Grotte og overheng, grunntype T5 C4-C7</t>
  </si>
  <si>
    <t xml:space="preserve">Naturtypens avgrensning beskrevet ved hjelp av NiN 2.0 virker som hensiktsmessig som forvaltningsenhet. </t>
  </si>
  <si>
    <t>Det er ikke registrert noen rødlistede arter i grotter.</t>
  </si>
  <si>
    <t xml:space="preserve">Naturbase: B05-Grotte/gruve. Dataene er inkludert grotter med utforming karstgrotte, brenningshule og «null» utforming. Utformingen «Gruve og Uoppvarmet del av gammelt forsvarsanlegg»  er ikke tatt med som datagrunnlag.
</t>
  </si>
  <si>
    <t>Kunnskapsmangel, kun en liten andel av grottene er kartlagt</t>
  </si>
  <si>
    <t>50% - 75%</t>
  </si>
  <si>
    <t>75% - 85%</t>
  </si>
  <si>
    <t>Kulturelle tjenester: rekreasjon</t>
  </si>
  <si>
    <t>Kulturelle tjenester: turisme</t>
  </si>
  <si>
    <t>Kulturelle tjenester: estetisk verdsetting og inspirasjon for kultur, kunst og design rekreasjon</t>
  </si>
  <si>
    <t>Kulturelle tjenester: åndelige opplevelser og tilhørighet</t>
  </si>
  <si>
    <t>Støttende tjenester: Primærproduksjon;</t>
  </si>
  <si>
    <t>Leveområder for kryptogamer og insekt.</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</si>
  <si>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</si>
  <si>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</si>
  <si>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</si>
  <si>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</si>
  <si>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</si>
  <si>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</si>
  <si>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</si>
  <si>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</si>
  <si>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</si>
  <si>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</si>
  <si>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</si>
  <si>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</si>
  <si>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Delmål x</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</si>
  <si>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</si>
  <si>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</si>
  <si>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</si>
  <si>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</si>
  <si>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</si>
  <si>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</si>
  <si>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</si>
  <si>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</si>
  <si>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</si>
  <si>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</si>
  <si>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</si>
  <si>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</si>
  <si>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</si>
  <si>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</si>
  <si>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</si>
  <si>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</si>
  <si>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</si>
  <si>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</si>
  <si>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</si>
  <si>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</si>
  <si>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</si>
  <si>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</si>
  <si>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</si>
  <si>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</si>
  <si>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</si>
  <si>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</si>
  <si>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</si>
  <si>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</si>
  <si>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</si>
  <si>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</si>
  <si>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</si>
  <si>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</si>
  <si>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</si>
  <si>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</si>
  <si>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</si>
  <si>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</si>
  <si>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</si>
  <si>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</si>
  <si>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</si>
  <si>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</si>
  <si>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</si>
  <si>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</si>
  <si>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</si>
  <si>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</si>
  <si>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</si>
  <si>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</si>
  <si>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</si>
  <si>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</si>
  <si>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</si>
  <si>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</si>
  <si>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</si>
  <si>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</si>
  <si>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</si>
  <si>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</si>
  <si>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</si>
  <si>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</si>
  <si>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</si>
  <si>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</si>
  <si>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</si>
  <si>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</si>
  <si>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</si>
  <si>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</si>
  <si>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</si>
  <si>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</si>
  <si>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</si>
  <si>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</si>
  <si>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</si>
  <si>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</si>
  <si>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</si>
  <si>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Svært usikker (0-25%)</t>
  </si>
  <si>
    <t>Ganske usikker (25-50%)</t>
  </si>
  <si>
    <t>Ganske sikker (50-75%)</t>
  </si>
  <si>
    <t>Svært sikker (75-100%)</t>
  </si>
  <si>
    <t>Tilstandsreduksjon de siste 50 år</t>
  </si>
  <si>
    <t>Tilstandsreduksjon i løpet av
de kommende 50 år</t>
  </si>
  <si>
    <t>Tilstandsreduksjon på 50-80 %</t>
  </si>
  <si>
    <t>Tilstandsreduksjon på 30-50 % (sterk reduksjon i tilstand)</t>
  </si>
  <si>
    <t>Tilstandsreduksjon &gt; 80 %</t>
  </si>
  <si>
    <t>Tilstandsreduksjon på 15-30 % (nokså sterk reduksjon i tilstand)</t>
  </si>
  <si>
    <t>Som rødliste 2011</t>
  </si>
  <si>
    <t>1, 4, 5</t>
  </si>
  <si>
    <t>Låsbare innbrudssikre og rustfrie gitterporter: 3 x 3 m, 30-35. stk.
Rustfrie gitter: 2 x 2 m, ca 100 stk</t>
  </si>
  <si>
    <t>Sikre mot steinbruddsaktivitet</t>
  </si>
  <si>
    <t>Sikre at grotter ikke ødelegges i forbindelse med steinbruddsaktivitet og forstyrrelser i form av transport ved grotter. Lauritzen (2010) anslår i sin modellering at det er ca. 2000 grotter som er 50 m eller lenger.</t>
  </si>
  <si>
    <t>Ulik avstand til grottene</t>
  </si>
  <si>
    <t xml:space="preserve"> +</t>
  </si>
  <si>
    <t>Ingen effekt</t>
  </si>
  <si>
    <t>4,50 km2</t>
  </si>
  <si>
    <t>Andel  av totalt areal som bevares er usikkert</t>
  </si>
  <si>
    <t>Besøksbegrensning</t>
  </si>
  <si>
    <t xml:space="preserve">Mange av grottene brukt av turister er lett tilgjengelige bare en kort gåtur (0,5-1,0)
</t>
  </si>
  <si>
    <t>Tiltak 6</t>
  </si>
  <si>
    <t>Digitalisering av nasjonal grottedatabase</t>
  </si>
  <si>
    <t>Beløp ikke kjent</t>
  </si>
  <si>
    <t>Vern mot ødeleggelse av grotter i forbindelse med steinbruddsaktivitet</t>
  </si>
  <si>
    <t>Areal er ikke hensiktsmessig å bruke, siden arealet beregnes ut fra grotteåpningen, som utgjør kun en liten del av grottesystemet. Tiltaket gjelder alle grotter. Pr i dag 2000 kjente grotter. Et stort antall grotter er uoppdaget.</t>
  </si>
  <si>
    <t>Pågående prosjekt i regi av NGU. Digitalisering av en nasjonal grottedatabase laget av Stein Erik Lauritzen. Ferdigstilles i løpet av 2018</t>
  </si>
  <si>
    <t xml:space="preserve">Den faktiske forekomst av grotter i Norge er dårlig til middels kartlagt. Pågående prosjekt i regi av NGU med digitalisering av en nasjonal grottedatabase vil kunne øke datagrunnlaget. </t>
  </si>
  <si>
    <t>Kostnadsusikkerhet</t>
  </si>
  <si>
    <t>Fysisk stenging av 10-15 grotter med jerngitter/porter  - inntil 30-35 grotteinnganger. Anslått gjennomsnitt på grotteåpning 3x3m. Sårbare deler av grotta stenges for publikum med gitter. Ressurser ved etablering av selve porter og gitter, årlig ettersyn, vedlikehold, streng kontroll av antall besøkende. Skolering av personell/guider. Årlige kurs for giuder ca. 100 stk. Lønn til guider dekkes av besøkende.</t>
  </si>
  <si>
    <t>Kostnadene er ukjente</t>
  </si>
  <si>
    <t xml:space="preserve">Den største påvirkningsfaktoren er gjennom turisme og rekreasjon. Grotting er populært og turisme med guidede turer er antagelig økende. Flere slike turer arrangeres i sårbare grotteområder og må forventes å representere et betydelig problem for tilstanden. Flere grotter er fredet og det finnes tiltak for å hindre ukontrollerte og skadelige besøk, men effekten og oppfølgingen av disse tiltakene er usikker. Noen grotter i Nordland er blant landsdelens mest populære turistattraksjoner, og i enkelte er det innført ferdselsrestriksjoner som følge av for stor belastning. </t>
  </si>
  <si>
    <t>Samvirke med tiltak 1 for måloppnåelse</t>
  </si>
  <si>
    <t>Tiltakspakke 2 anbefales</t>
  </si>
  <si>
    <t>Kartlegging og sårbarhetsvurdering av grotter</t>
  </si>
  <si>
    <t>Hvis tiltak 1 resulterer i at sårbare grotter vernes og stenges helt, så vil man kunne oppnå høyere måloppnåelse</t>
  </si>
  <si>
    <t xml:space="preserve">Mange grotter har med sitt absolutte mørke og ofte lave energitilgang utviklet spesielle økosystemer. Det er kun funnet en ekte grotteart i Norge, Gammarus sp. (marflo) beskrevet fra en grotte i Kongebergområdet i Buskerud (Lien 1997). Brenningshuler og karstgrotter kan ha en interessant flora av moser, lav og karplanter ved inngangen og et lite stykke innover grottegangen.  Grotter kan også være overvintringsområde for flaggermus og virvelløse dyr, (soppmygg, spretthaler og edderkoppdyr). </t>
  </si>
  <si>
    <t>Naturbase: B05-Grotte/gruve. Dataene er inkludert grotter med utforming karstgrotte, brenningshule og «null» utforming. Utformingen «Gruve og uoppvarmet del av gammelt forsvarsanlegg»  er ikke tatt med som datagrunnlag.</t>
  </si>
  <si>
    <t>NiN-data: NiN kartleggingsenhet: T5-C-1, T5-C-2, T5-C-3, T5-C-4</t>
  </si>
  <si>
    <t>Ei grotte er et naturlig hulrom i fjell under jordoverflata, som er stor nok til at et menneske kan komme seg inn og lang nok til at deler av den aldri opplyses av dagslys. Grotter er utbredt over store deler av landet, men med en spesielt høy konsentrasjon i Nordland.  Brenningshuler og karstgrotter kan ha en interessant flora av moser, lav og karplanter ved inngangen og et lite stykke innover. Naturtypen kan ha en funksjon som overvintringssted for insekter, edderkopper og flaggermus, og som temporært ly for dyr. Unntaksvis finnes organismer som aldri forlater grottemiljøet.</t>
  </si>
  <si>
    <t>Grotte deles i a) kystgrotte og andre grotter og b) kalkgrotte. Deretter er det grottens dannelsesmåte som avgjør hvilke undertyper grotta tilhører. Ytterligere kilder til variasjon er om grotta er aktiv eller fossil, dvs. står i kontakt med grunnvann/rennende vann eller ikke, geomorfologi, geometrisk form og innholdet av speleothem. Etter NiN deles grottene i grunntyper etter økoklin – kalkinnhold (KA), grottebetinget skjerming (GS) og uttørkings- eksponering (UE=1).</t>
  </si>
  <si>
    <t>Basert på NiN-data:  NiN kartleggingsenheter: T5-C-1, T5-C-2, T5-C-3, T5-C-4, Ingen T5-C4 (dyp karstgrotte) ble registrert.</t>
  </si>
  <si>
    <t>Forekomstareal: 4,50 km2. De flest lokaliteter er registrert i Tøndelag, Norland, Møre og Romsdal og Sogn og Fjordane. Norge har ca. 2000 kjente grotter. Kun 40 grotter er lenger en 1000 m. Et stort antall grotter er uoppdaget.</t>
  </si>
  <si>
    <t>Kunnskapen om artssammensetningen i grotter og dens relasjon til miljøvariabler er mangelfull.</t>
  </si>
  <si>
    <t>Vitenskapelige studier av grotter. Forskning kan påvirke tilstanden og krever forsiktighet ved utøvelse av aktiviteten.</t>
  </si>
  <si>
    <t xml:space="preserve">Det har vært en reduksjon i tilstand i mange grotter. Viktigste faktorer er slitasje ved ferdsel og vannkraftutbygging. Denne reduksjonen har akselerert kraftig de siste 10 år og mange store grottesystemer har opplevd reduksjon i tilstand på opp til 70-80 % (Lauritzen 2010). </t>
  </si>
  <si>
    <t>Kartlegging av grotter og sårbarhetsvurdering, slik at bruken av grottene kan tilpasses de ulike grottenes størrelse og bæreevne.</t>
  </si>
  <si>
    <t xml:space="preserve">Regulere antall besøkende ved at grotteinngangen sikres med innbruddssikre rustfrie gitterporter. Turister får kun adgang til grotter sammen med skolerte guider/personell med kompetanse på grotter og ferdsel i grotter. Det bør være streng kontroll med hvor mange som besøker grotta pr. år (hvor mange grupper og hvor mange besøkende i hver gruppe). Sårbarhet og robusthet til den enkelte grotte må avklares slik at grotter som tåler mest kan brukes mest. Gruppene og bruken tilpasses så de ulike grottenes størrelse og bæreevne. De mest sårbare deler av grotta stenges for publikum med gitter.  Man trenger ressurser ved etablering av porter og gitter, ettersyn, vedlikehold, guiding og kontroll på antall besøkende.
Tiltaket foreslås for de grottene som pr i dag er mye besøkt, 10-15 grotter. Stenging av grotter må være hjemlet i vern eller godkjent av grunneier.
</t>
  </si>
  <si>
    <t>Opplevelses- og aktivitetsturisme med grottevandring gir samfunnsøkonomisk verdi. Turopperatører  arrangerer guidet tur til grotter som gir økonomisk profitt.</t>
  </si>
  <si>
    <t>Den største påvirkningsfaktoren er gjennom turisme og rekreasjon. Grotting har blitt populært og inkluderer grottevandring og grotteklatring samt grottedykking i vannfylte grotter. Ferdsel i grottegangene presser sammen jord og sedimenter, som skader habitatet til arter som lever der, det oppstår slitasje på grottevegger og gulv på grunn av ferdsel, grottenes verdi kan også skades/ødelegges på grunn av suvenirjegere.</t>
  </si>
  <si>
    <t>Forurensing &gt; I vann &gt; Næringssalter og organiske næringsstoffer</t>
  </si>
  <si>
    <t>Det er behov for konkretisering av antall grotter der det er behov for sikring mot steinbruddsaktivitet og/eller transport før kostnader kan beregnes.</t>
  </si>
  <si>
    <t>60</t>
  </si>
  <si>
    <r>
      <t xml:space="preserve">Norge har ca 2000 kjente grotter. Kun 40 grotter er lenger en 1000 meter. Det antas at et stort antall grotter er uoppdaget. Kun </t>
    </r>
    <r>
      <rPr>
        <sz val="11"/>
        <color theme="1"/>
        <rFont val="Calibri"/>
        <family val="2"/>
        <scheme val="minor"/>
      </rPr>
      <t xml:space="preserve">132 grotter er registrert via Naturbase eller NiN-kartlegging. Lauritzen (2010) anslår også i sin modellering at det er ca. 2000 grotter som er 50 meter eller lenger og ca. 500 000 grotter som måler mellom 1 og 5 meter. Et pågående prosjekt i regi av NGU med digitalisering av en nasjonal grottedatabase vil kunne øke datagrunnlaget. </t>
    </r>
  </si>
  <si>
    <t>&lt; 10 %</t>
  </si>
  <si>
    <t>Fylke</t>
  </si>
  <si>
    <t>Kommune</t>
  </si>
  <si>
    <t>Forekommer</t>
  </si>
  <si>
    <t>Eidsvoll</t>
  </si>
  <si>
    <t>Frogn</t>
  </si>
  <si>
    <t>Nannestad</t>
  </si>
  <si>
    <t>Nittedal</t>
  </si>
  <si>
    <t>Arendal</t>
  </si>
  <si>
    <t>Drammen</t>
  </si>
  <si>
    <t>Nedre Eiker</t>
  </si>
  <si>
    <t>Ringerike</t>
  </si>
  <si>
    <t>Loppa</t>
  </si>
  <si>
    <t>Alvdal</t>
  </si>
  <si>
    <t>Tolga</t>
  </si>
  <si>
    <t>Tynset</t>
  </si>
  <si>
    <t>Åsnes</t>
  </si>
  <si>
    <t>Stord</t>
  </si>
  <si>
    <t>Averøy</t>
  </si>
  <si>
    <t>Giske</t>
  </si>
  <si>
    <t>Midsund</t>
  </si>
  <si>
    <t>Rindal</t>
  </si>
  <si>
    <t>Sunndal</t>
  </si>
  <si>
    <t>Ballangen</t>
  </si>
  <si>
    <t>Evenes</t>
  </si>
  <si>
    <t>Gildeskål</t>
  </si>
  <si>
    <t>Grane</t>
  </si>
  <si>
    <t>Hamarøy</t>
  </si>
  <si>
    <t>Rana</t>
  </si>
  <si>
    <t>Træna</t>
  </si>
  <si>
    <t>Vefsn</t>
  </si>
  <si>
    <t>Strand</t>
  </si>
  <si>
    <t>Suldal</t>
  </si>
  <si>
    <t>Flora</t>
  </si>
  <si>
    <t>Stryn</t>
  </si>
  <si>
    <t>Vågsøy</t>
  </si>
  <si>
    <t>Skien</t>
  </si>
  <si>
    <t>Ibestad</t>
  </si>
  <si>
    <t>Grong</t>
  </si>
  <si>
    <t>Inderøy</t>
  </si>
  <si>
    <t>Indre Fosen</t>
  </si>
  <si>
    <t>Leka</t>
  </si>
  <si>
    <t>Levanger</t>
  </si>
  <si>
    <t>Malvik</t>
  </si>
  <si>
    <t>Melhus</t>
  </si>
  <si>
    <t>Namdalseid</t>
  </si>
  <si>
    <t>Namsos</t>
  </si>
  <si>
    <t>Namsskogan</t>
  </si>
  <si>
    <t>Orkdal</t>
  </si>
  <si>
    <t>Røyrvik</t>
  </si>
  <si>
    <t>Steinkjer</t>
  </si>
  <si>
    <t>Verdal</t>
  </si>
  <si>
    <t>Verran</t>
  </si>
  <si>
    <t>Ørland</t>
  </si>
  <si>
    <t>Åfjord</t>
  </si>
  <si>
    <t>Mandal</t>
  </si>
  <si>
    <t>Færder</t>
  </si>
  <si>
    <t>Holmestrand</t>
  </si>
  <si>
    <t>Larvik</t>
  </si>
  <si>
    <t>Askim</t>
  </si>
  <si>
    <t>Eidsberg</t>
  </si>
  <si>
    <t>Fredrikstad</t>
  </si>
  <si>
    <t>Halden</t>
  </si>
  <si>
    <t>Marker</t>
  </si>
  <si>
    <t>Råde</t>
  </si>
  <si>
    <t>Sarpsborg</t>
  </si>
  <si>
    <t>Utbredelse, påvirkning og tilstand</t>
  </si>
  <si>
    <t>Tiltakspakke 2 anbefales. Anbefalt tiltakspakke er en kombinasjonen av tiltak 1, besøksbegrensning i grottene, der bruken tilpasses de ulike grottenes størrelse og bæreevne, og tiltak 2 som sikrer at grotter ikke ødelegges i forbindelse med steinbruddsaktivitet og forstyrrelser i form av transport ved grotter. Tiltak 1 er kostnadsberegnet, mens for tiltak 2 så er kostnadene ukjente. Det er behov for en kartlegging og sårbarhetsvurdering av grottene for å få tilpasset aktiviteten til de enkelte grotter. Det er også behov for kartlegging og konkretisering av antall grotter der det er behov for sikring for å kunne beregne kostnadene forbundet med tiltak 2. Det vurderes som svært usikkert om det å gjennomføre tiltakspakke 1, som kun inneholder tiltak 1, vil medføre at grotter blir vurdert som en nær truet (NT) naturtype i 2035.</t>
  </si>
  <si>
    <t>kr. 890 00 + kostnad for tiltak 1</t>
  </si>
  <si>
    <t>Nær truet</t>
  </si>
  <si>
    <t>Økonomisk analyse</t>
  </si>
  <si>
    <t>Øyvind Nystad Handberg og Kristin Magnussen, Menon</t>
  </si>
  <si>
    <t>Kunnskapsgrunnlag for grotte - Tiltak for å ta vare på trua natur</t>
  </si>
  <si>
    <t>Vedlegg 99 til NINA rapport 1626: Aalberg Haugen, I.M. et al. 2019. Tiltak for å ta vare på trua natur. Kunnskapsgrunnlag for 90 trua arter og 33 trua naturtyper. NINA Rapport 1626. Norsk institutt for naturforskning</t>
  </si>
  <si>
    <t>Lindgaard, A. og Henriksen, S. (red.) 2011. Norsk rødliste for naturtyper 2011. Artsdatabanken, Trondheim.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</si>
</sst>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Red]0"/>
    <numFmt numFmtId="166" formatCode="0.0;[Red]0.0"/>
    <numFmt numFmtId="167" formatCode="&quot;kr&quot;\ #,##0"/>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sz val="11"/>
      <color rgb="FFFF0000"/>
      <name val="Calibri"/>
      <family val="2"/>
      <scheme val="minor"/>
    </font>
    <font>
      <b/>
      <sz val="9"/>
      <color indexed="81"/>
      <name val="Tahoma"/>
      <family val="2"/>
    </font>
    <font>
      <sz val="9"/>
      <color indexed="81"/>
      <name val="Tahoma"/>
      <family val="2"/>
    </font>
    <font>
      <sz val="12"/>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108">
    <xf numFmtId="0" fontId="0" fillId="0" borderId="0" xfId="0"/>
    <xf numFmtId="0" fontId="1" fillId="0" borderId="0" xfId="0" applyFont="1"/>
    <xf numFmtId="0" fontId="0" fillId="0" borderId="0" xfId="0" applyAlignment="1">
      <alignment wrapText="1"/>
    </xf>
    <xf numFmtId="0" fontId="5" fillId="0" borderId="0" xfId="0" applyFont="1"/>
    <xf numFmtId="0" fontId="7" fillId="0" borderId="0" xfId="0" applyFont="1"/>
    <xf numFmtId="0" fontId="0" fillId="4" borderId="1" xfId="0" applyFill="1" applyBorder="1"/>
    <xf numFmtId="0" fontId="1" fillId="4" borderId="7" xfId="0" applyFont="1" applyFill="1" applyBorder="1" applyAlignment="1">
      <alignment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17" fontId="1" fillId="0" borderId="0" xfId="0" applyNumberFormat="1" applyFont="1"/>
    <xf numFmtId="164" fontId="0" fillId="0" borderId="0" xfId="0" applyNumberFormat="1"/>
    <xf numFmtId="165" fontId="0" fillId="0" borderId="0" xfId="0" applyNumberFormat="1"/>
    <xf numFmtId="166" fontId="0" fillId="0" borderId="12" xfId="0" applyNumberFormat="1" applyBorder="1"/>
    <xf numFmtId="166" fontId="0" fillId="0" borderId="0" xfId="0" applyNumberFormat="1"/>
    <xf numFmtId="166" fontId="1" fillId="0" borderId="3" xfId="0" applyNumberFormat="1" applyFont="1" applyBorder="1"/>
    <xf numFmtId="165" fontId="0" fillId="0" borderId="13" xfId="0" applyNumberFormat="1" applyBorder="1"/>
    <xf numFmtId="165" fontId="1" fillId="0" borderId="4" xfId="0" applyNumberFormat="1" applyFont="1" applyBorder="1"/>
    <xf numFmtId="0" fontId="0" fillId="0" borderId="5" xfId="0" applyBorder="1"/>
    <xf numFmtId="0" fontId="0" fillId="0" borderId="7" xfId="0" applyBorder="1"/>
    <xf numFmtId="0" fontId="0" fillId="0" borderId="0" xfId="0" applyAlignment="1">
      <alignment horizontal="center"/>
    </xf>
    <xf numFmtId="0" fontId="1" fillId="0" borderId="0" xfId="0" applyFont="1" applyAlignment="1">
      <alignment horizontal="center"/>
    </xf>
    <xf numFmtId="0" fontId="3" fillId="0" borderId="0" xfId="0" applyFont="1"/>
    <xf numFmtId="0" fontId="1" fillId="0" borderId="0" xfId="0" applyFont="1" applyProtection="1">
      <protection hidden="1"/>
    </xf>
    <xf numFmtId="0" fontId="0" fillId="0" borderId="0" xfId="0" applyProtection="1">
      <protection hidden="1"/>
    </xf>
    <xf numFmtId="0" fontId="0" fillId="0" borderId="0" xfId="0" applyAlignment="1" applyProtection="1">
      <alignment horizontal="center"/>
      <protection hidden="1"/>
    </xf>
    <xf numFmtId="0" fontId="1" fillId="0" borderId="0" xfId="0" applyFont="1" applyAlignment="1" applyProtection="1">
      <alignment horizontal="center"/>
      <protection hidden="1"/>
    </xf>
    <xf numFmtId="0" fontId="0" fillId="0" borderId="0" xfId="0" applyAlignment="1">
      <alignment horizontal="left" vertical="top" wrapText="1"/>
    </xf>
    <xf numFmtId="0" fontId="0" fillId="0" borderId="0" xfId="0" applyAlignment="1" applyProtection="1">
      <alignment horizontal="left" vertical="top" wrapText="1"/>
      <protection hidden="1"/>
    </xf>
    <xf numFmtId="0" fontId="10" fillId="0" borderId="0" xfId="0" applyFont="1" applyAlignment="1">
      <alignment horizontal="left" vertical="top" wrapText="1"/>
    </xf>
    <xf numFmtId="0" fontId="0" fillId="0" borderId="0" xfId="0" applyAlignment="1">
      <alignment horizontal="left" vertical="top"/>
    </xf>
    <xf numFmtId="0" fontId="0" fillId="3" borderId="0" xfId="0" applyFill="1" applyAlignment="1">
      <alignment horizontal="left" vertical="top"/>
    </xf>
    <xf numFmtId="0" fontId="0" fillId="2" borderId="0" xfId="0" applyFill="1" applyAlignment="1">
      <alignment horizontal="left" vertical="top"/>
    </xf>
    <xf numFmtId="0" fontId="1" fillId="3" borderId="0" xfId="0" applyFont="1" applyFill="1" applyAlignment="1">
      <alignment horizontal="left" vertical="top"/>
    </xf>
    <xf numFmtId="0" fontId="4" fillId="0" borderId="0" xfId="0" applyFont="1" applyAlignment="1">
      <alignment horizontal="left" vertical="top"/>
    </xf>
    <xf numFmtId="0" fontId="1" fillId="0" borderId="0" xfId="0" applyFont="1" applyAlignment="1">
      <alignment horizontal="left" vertical="top"/>
    </xf>
    <xf numFmtId="0" fontId="3" fillId="0" borderId="0" xfId="0" applyFont="1" applyAlignment="1">
      <alignment horizontal="left" vertical="top"/>
    </xf>
    <xf numFmtId="0" fontId="0" fillId="3" borderId="0" xfId="0" applyFill="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xf>
    <xf numFmtId="0" fontId="3" fillId="0" borderId="0" xfId="0" applyFont="1" applyAlignment="1">
      <alignment vertical="top"/>
    </xf>
    <xf numFmtId="167" fontId="0" fillId="0" borderId="0" xfId="0" applyNumberFormat="1" applyAlignment="1">
      <alignment horizontal="left" vertical="top" wrapText="1"/>
    </xf>
    <xf numFmtId="167" fontId="0" fillId="3" borderId="0" xfId="0" applyNumberFormat="1" applyFill="1" applyAlignment="1">
      <alignment horizontal="left" vertical="top"/>
    </xf>
    <xf numFmtId="0" fontId="0" fillId="3" borderId="0" xfId="0" applyFill="1"/>
    <xf numFmtId="0" fontId="5" fillId="0" borderId="11" xfId="0" applyFont="1" applyBorder="1"/>
    <xf numFmtId="2" fontId="0" fillId="0" borderId="11" xfId="0" applyNumberFormat="1" applyBorder="1"/>
    <xf numFmtId="164" fontId="0" fillId="0" borderId="11" xfId="0" applyNumberFormat="1" applyBorder="1"/>
    <xf numFmtId="2" fontId="0" fillId="0" borderId="7" xfId="0" applyNumberFormat="1" applyBorder="1"/>
    <xf numFmtId="2" fontId="1" fillId="0" borderId="1" xfId="0" applyNumberFormat="1" applyFont="1" applyBorder="1"/>
    <xf numFmtId="164" fontId="1" fillId="0" borderId="1" xfId="0" applyNumberFormat="1" applyFont="1" applyBorder="1"/>
    <xf numFmtId="0" fontId="0" fillId="0" borderId="14" xfId="0" applyBorder="1"/>
    <xf numFmtId="0" fontId="0" fillId="0" borderId="15" xfId="0" applyBorder="1"/>
    <xf numFmtId="0" fontId="0" fillId="0" borderId="6" xfId="0" applyBorder="1" applyAlignment="1">
      <alignment horizontal="center"/>
    </xf>
    <xf numFmtId="0" fontId="0" fillId="0" borderId="13" xfId="0" applyBorder="1" applyAlignment="1">
      <alignment horizontal="center"/>
    </xf>
    <xf numFmtId="0" fontId="0" fillId="0" borderId="8" xfId="0" applyBorder="1"/>
    <xf numFmtId="0" fontId="0" fillId="0" borderId="9" xfId="0" applyBorder="1"/>
    <xf numFmtId="0" fontId="0" fillId="0" borderId="10" xfId="0" applyBorder="1" applyAlignment="1">
      <alignment horizontal="center"/>
    </xf>
    <xf numFmtId="0" fontId="0" fillId="0" borderId="2" xfId="0" applyBorder="1"/>
    <xf numFmtId="0" fontId="0" fillId="0" borderId="3" xfId="0" applyBorder="1"/>
    <xf numFmtId="0" fontId="0" fillId="0" borderId="4" xfId="0" applyBorder="1" applyAlignment="1">
      <alignment horizontal="center"/>
    </xf>
    <xf numFmtId="0" fontId="1" fillId="0" borderId="14" xfId="0" applyFont="1" applyBorder="1"/>
    <xf numFmtId="0" fontId="1" fillId="0" borderId="15" xfId="0" applyFont="1" applyBorder="1"/>
    <xf numFmtId="0" fontId="1" fillId="0" borderId="6" xfId="0" applyFont="1" applyBorder="1"/>
    <xf numFmtId="0" fontId="1" fillId="3" borderId="0" xfId="0" applyFont="1" applyFill="1"/>
    <xf numFmtId="0" fontId="3" fillId="2" borderId="0" xfId="0" applyFont="1" applyFill="1"/>
    <xf numFmtId="49" fontId="0" fillId="3" borderId="0" xfId="0" applyNumberFormat="1" applyFill="1"/>
    <xf numFmtId="49" fontId="5" fillId="2" borderId="0" xfId="0" applyNumberFormat="1" applyFont="1" applyFill="1"/>
    <xf numFmtId="49" fontId="0" fillId="3" borderId="0" xfId="0" applyNumberFormat="1" applyFill="1" applyAlignment="1">
      <alignment wrapText="1"/>
    </xf>
    <xf numFmtId="49" fontId="0" fillId="3" borderId="0" xfId="0" applyNumberFormat="1" applyFill="1" applyAlignment="1">
      <alignment horizontal="left" wrapText="1"/>
    </xf>
    <xf numFmtId="0" fontId="0" fillId="3" borderId="0" xfId="0" applyFill="1" applyAlignment="1">
      <alignment wrapText="1"/>
    </xf>
    <xf numFmtId="0" fontId="0" fillId="0" borderId="0" xfId="0" applyAlignment="1">
      <alignment horizontal="left"/>
    </xf>
    <xf numFmtId="0" fontId="0" fillId="3" borderId="0" xfId="0" applyFill="1" applyAlignment="1">
      <alignment horizontal="left"/>
    </xf>
    <xf numFmtId="49" fontId="0" fillId="2" borderId="0" xfId="0" applyNumberFormat="1" applyFill="1"/>
    <xf numFmtId="0" fontId="2" fillId="0" borderId="0" xfId="0" applyFont="1" applyAlignment="1">
      <alignment vertical="center"/>
    </xf>
    <xf numFmtId="0" fontId="5" fillId="0" borderId="0" xfId="0" applyFont="1" applyAlignment="1">
      <alignment vertical="center"/>
    </xf>
    <xf numFmtId="49" fontId="2" fillId="3" borderId="0" xfId="0" applyNumberFormat="1" applyFont="1" applyFill="1" applyAlignment="1">
      <alignment horizontal="left"/>
    </xf>
    <xf numFmtId="49" fontId="2" fillId="2" borderId="0" xfId="0" applyNumberFormat="1" applyFont="1" applyFill="1" applyAlignment="1">
      <alignment vertical="center"/>
    </xf>
    <xf numFmtId="49" fontId="2" fillId="3" borderId="0" xfId="0" applyNumberFormat="1" applyFont="1" applyFill="1" applyAlignment="1">
      <alignment vertical="center"/>
    </xf>
    <xf numFmtId="0" fontId="2" fillId="0" borderId="0" xfId="0" applyFont="1" applyAlignment="1">
      <alignment vertical="center" wrapText="1"/>
    </xf>
    <xf numFmtId="49" fontId="0" fillId="3" borderId="0" xfId="0" applyNumberFormat="1" applyFill="1" applyAlignment="1">
      <alignment vertical="center"/>
    </xf>
    <xf numFmtId="49" fontId="2" fillId="3" borderId="0" xfId="0" applyNumberFormat="1" applyFont="1" applyFill="1" applyAlignment="1">
      <alignment vertical="center" wrapText="1"/>
    </xf>
    <xf numFmtId="49" fontId="2" fillId="3" borderId="0" xfId="0" applyNumberFormat="1" applyFont="1" applyFill="1" applyAlignment="1">
      <alignment horizontal="left" wrapText="1"/>
    </xf>
    <xf numFmtId="49" fontId="0" fillId="0" borderId="0" xfId="0" applyNumberFormat="1"/>
    <xf numFmtId="0" fontId="4" fillId="0" borderId="0" xfId="0" applyFont="1"/>
    <xf numFmtId="0" fontId="1" fillId="3" borderId="0" xfId="0" applyFont="1" applyFill="1" applyAlignment="1">
      <alignment wrapText="1"/>
    </xf>
    <xf numFmtId="0" fontId="5" fillId="3" borderId="0" xfId="0" applyFont="1" applyFill="1" applyAlignment="1">
      <alignment wrapText="1"/>
    </xf>
    <xf numFmtId="0" fontId="5" fillId="5" borderId="0" xfId="0" applyFont="1" applyFill="1" applyAlignment="1">
      <alignment wrapText="1"/>
    </xf>
    <xf numFmtId="0" fontId="0" fillId="5" borderId="0" xfId="0" applyFill="1"/>
    <xf numFmtId="0" fontId="0" fillId="5" borderId="0" xfId="0" applyFill="1" applyAlignment="1">
      <alignment wrapText="1"/>
    </xf>
    <xf numFmtId="0" fontId="6" fillId="0" borderId="0" xfId="0" applyFont="1" applyAlignment="1">
      <alignment vertical="center"/>
    </xf>
    <xf numFmtId="0" fontId="1" fillId="0" borderId="0" xfId="0" applyFont="1" applyAlignment="1">
      <alignment wrapText="1"/>
    </xf>
    <xf numFmtId="0" fontId="1" fillId="2" borderId="0" xfId="0" applyFont="1" applyFill="1"/>
    <xf numFmtId="0" fontId="1" fillId="0" borderId="0" xfId="0" applyFont="1"/>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6"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5" xfId="0" applyFont="1" applyFill="1" applyBorder="1" applyAlignment="1">
      <alignment horizontal="center" vertical="center"/>
    </xf>
    <xf numFmtId="0" fontId="0" fillId="0" borderId="7" xfId="0" applyBorder="1" applyAlignment="1">
      <alignment horizontal="center" vertical="center"/>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9"/>
  <sheetViews>
    <sheetView workbookViewId="0">
      <selection activeCell="B2" sqref="B2"/>
    </sheetView>
  </sheetViews>
  <sheetFormatPr defaultColWidth="8.85546875" defaultRowHeight="15" x14ac:dyDescent="0.25"/>
  <cols>
    <col min="1" max="1" width="33" customWidth="1"/>
    <col min="2" max="2" width="73.85546875" customWidth="1"/>
    <col min="3" max="3" width="62.5703125" customWidth="1"/>
    <col min="4" max="4" width="37.140625" customWidth="1"/>
    <col min="5" max="5" width="81.28515625" customWidth="1"/>
    <col min="6" max="6" width="39.140625" customWidth="1"/>
    <col min="7" max="7" width="32.28515625" customWidth="1"/>
    <col min="8" max="8" width="75.85546875" customWidth="1"/>
    <col min="9" max="9" width="11.140625" customWidth="1"/>
  </cols>
  <sheetData>
    <row r="1" spans="1:7" x14ac:dyDescent="0.25">
      <c r="A1" t="s">
        <v>418</v>
      </c>
    </row>
    <row r="2" spans="1:7" x14ac:dyDescent="0.25">
      <c r="A2" t="s">
        <v>419</v>
      </c>
    </row>
    <row r="4" spans="1:7" x14ac:dyDescent="0.25">
      <c r="A4" s="1" t="s">
        <v>19</v>
      </c>
      <c r="B4" s="1" t="s">
        <v>18</v>
      </c>
      <c r="C4" s="1" t="s">
        <v>2</v>
      </c>
      <c r="D4" s="1" t="s">
        <v>23</v>
      </c>
      <c r="E4" s="1" t="s">
        <v>3</v>
      </c>
    </row>
    <row r="5" spans="1:7" x14ac:dyDescent="0.25">
      <c r="A5" t="s">
        <v>46</v>
      </c>
      <c r="B5" t="s">
        <v>47</v>
      </c>
      <c r="C5" s="70" t="s">
        <v>106</v>
      </c>
      <c r="D5" s="71"/>
      <c r="E5" s="70"/>
    </row>
    <row r="6" spans="1:7" x14ac:dyDescent="0.25">
      <c r="A6" t="s">
        <v>416</v>
      </c>
      <c r="B6" t="s">
        <v>47</v>
      </c>
      <c r="C6" s="50" t="s">
        <v>417</v>
      </c>
      <c r="D6" s="98"/>
      <c r="G6" s="1"/>
    </row>
    <row r="7" spans="1:7" x14ac:dyDescent="0.25">
      <c r="A7" t="s">
        <v>0</v>
      </c>
      <c r="B7" t="s">
        <v>20</v>
      </c>
      <c r="C7" s="72" t="s">
        <v>107</v>
      </c>
      <c r="D7" s="73"/>
      <c r="E7" s="72"/>
    </row>
    <row r="8" spans="1:7" x14ac:dyDescent="0.25">
      <c r="A8" t="s">
        <v>1</v>
      </c>
      <c r="B8" t="s">
        <v>24</v>
      </c>
      <c r="C8" s="72" t="s">
        <v>108</v>
      </c>
      <c r="D8" s="73"/>
      <c r="E8" s="72"/>
    </row>
    <row r="9" spans="1:7" ht="135" x14ac:dyDescent="0.25">
      <c r="A9" t="s">
        <v>45</v>
      </c>
      <c r="B9" t="s">
        <v>59</v>
      </c>
      <c r="C9" s="74" t="s">
        <v>331</v>
      </c>
      <c r="D9" s="73"/>
      <c r="E9" s="72"/>
    </row>
    <row r="10" spans="1:7" ht="120" x14ac:dyDescent="0.25">
      <c r="A10" t="s">
        <v>40</v>
      </c>
      <c r="B10" t="s">
        <v>41</v>
      </c>
      <c r="C10" s="75" t="s">
        <v>332</v>
      </c>
      <c r="D10" s="74" t="s">
        <v>335</v>
      </c>
      <c r="E10" s="72"/>
    </row>
    <row r="11" spans="1:7" ht="45" x14ac:dyDescent="0.25">
      <c r="A11" t="s">
        <v>102</v>
      </c>
      <c r="B11" t="s">
        <v>101</v>
      </c>
      <c r="C11" s="74" t="s">
        <v>195</v>
      </c>
      <c r="D11" s="74" t="s">
        <v>133</v>
      </c>
      <c r="E11" s="72"/>
    </row>
    <row r="12" spans="1:7" ht="75" x14ac:dyDescent="0.25">
      <c r="A12" t="s">
        <v>25</v>
      </c>
      <c r="B12" s="2" t="s">
        <v>60</v>
      </c>
      <c r="C12" s="72" t="s">
        <v>196</v>
      </c>
      <c r="D12" s="72" t="s">
        <v>131</v>
      </c>
      <c r="E12" s="74" t="s">
        <v>132</v>
      </c>
    </row>
    <row r="13" spans="1:7" ht="30" x14ac:dyDescent="0.25">
      <c r="A13" t="s">
        <v>26</v>
      </c>
      <c r="B13" s="2" t="s">
        <v>27</v>
      </c>
      <c r="C13" s="76" t="s">
        <v>197</v>
      </c>
      <c r="D13" s="72" t="s">
        <v>131</v>
      </c>
      <c r="E13" s="72"/>
    </row>
    <row r="14" spans="1:7" x14ac:dyDescent="0.25">
      <c r="A14" t="s">
        <v>28</v>
      </c>
      <c r="B14" t="s">
        <v>29</v>
      </c>
      <c r="C14" s="72" t="s">
        <v>109</v>
      </c>
      <c r="D14" s="72" t="s">
        <v>137</v>
      </c>
      <c r="E14" s="72"/>
    </row>
    <row r="15" spans="1:7" x14ac:dyDescent="0.25">
      <c r="A15" t="s">
        <v>30</v>
      </c>
      <c r="B15" s="77">
        <v>2011</v>
      </c>
      <c r="C15" s="78">
        <v>2011</v>
      </c>
      <c r="D15" s="79"/>
      <c r="E15" s="72"/>
    </row>
    <row r="16" spans="1:7" x14ac:dyDescent="0.25">
      <c r="A16" t="s">
        <v>31</v>
      </c>
      <c r="B16" t="s">
        <v>21</v>
      </c>
      <c r="C16" s="72" t="s">
        <v>110</v>
      </c>
      <c r="D16" s="79"/>
      <c r="E16" s="72"/>
    </row>
    <row r="17" spans="1:5" x14ac:dyDescent="0.25">
      <c r="A17" t="s">
        <v>32</v>
      </c>
      <c r="B17" t="s">
        <v>22</v>
      </c>
      <c r="C17" s="72" t="s">
        <v>111</v>
      </c>
      <c r="D17" s="79"/>
      <c r="E17" s="72"/>
    </row>
    <row r="18" spans="1:5" ht="60" x14ac:dyDescent="0.25">
      <c r="A18" s="80" t="s">
        <v>33</v>
      </c>
      <c r="B18" s="81" t="s">
        <v>56</v>
      </c>
      <c r="C18" s="82" t="s">
        <v>112</v>
      </c>
      <c r="D18" s="83"/>
      <c r="E18" s="74" t="s">
        <v>193</v>
      </c>
    </row>
    <row r="19" spans="1:5" x14ac:dyDescent="0.25">
      <c r="A19" s="80" t="s">
        <v>34</v>
      </c>
      <c r="B19" s="80" t="s">
        <v>48</v>
      </c>
      <c r="C19" s="84" t="s">
        <v>192</v>
      </c>
      <c r="D19" s="84" t="s">
        <v>137</v>
      </c>
      <c r="E19" s="74"/>
    </row>
    <row r="20" spans="1:5" ht="60" x14ac:dyDescent="0.25">
      <c r="A20" s="80" t="s">
        <v>35</v>
      </c>
      <c r="B20" s="80" t="s">
        <v>48</v>
      </c>
      <c r="C20" s="84" t="s">
        <v>192</v>
      </c>
      <c r="D20" s="82" t="s">
        <v>137</v>
      </c>
      <c r="E20" s="74" t="s">
        <v>194</v>
      </c>
    </row>
    <row r="21" spans="1:5" ht="30" x14ac:dyDescent="0.25">
      <c r="A21" s="80" t="s">
        <v>49</v>
      </c>
      <c r="B21" s="85" t="s">
        <v>76</v>
      </c>
      <c r="C21" s="86" t="s">
        <v>344</v>
      </c>
      <c r="D21" s="87" t="s">
        <v>200</v>
      </c>
      <c r="E21" s="74" t="s">
        <v>333</v>
      </c>
    </row>
    <row r="22" spans="1:5" ht="45" x14ac:dyDescent="0.25">
      <c r="A22" s="80" t="s">
        <v>50</v>
      </c>
      <c r="B22" s="85" t="s">
        <v>77</v>
      </c>
      <c r="C22" s="86" t="s">
        <v>191</v>
      </c>
      <c r="D22" s="87" t="s">
        <v>200</v>
      </c>
      <c r="E22" s="74" t="s">
        <v>329</v>
      </c>
    </row>
    <row r="23" spans="1:5" x14ac:dyDescent="0.25">
      <c r="A23" s="81" t="s">
        <v>99</v>
      </c>
      <c r="B23" s="81" t="s">
        <v>100</v>
      </c>
      <c r="C23" s="84" t="s">
        <v>138</v>
      </c>
      <c r="D23" s="84"/>
      <c r="E23" s="72"/>
    </row>
    <row r="24" spans="1:5" ht="90" x14ac:dyDescent="0.25">
      <c r="A24" s="80" t="s">
        <v>75</v>
      </c>
      <c r="B24" s="85" t="s">
        <v>85</v>
      </c>
      <c r="C24" s="84" t="s">
        <v>346</v>
      </c>
      <c r="D24" s="84" t="s">
        <v>137</v>
      </c>
      <c r="E24" s="74" t="s">
        <v>345</v>
      </c>
    </row>
    <row r="25" spans="1:5" ht="90" x14ac:dyDescent="0.25">
      <c r="A25" s="80" t="s">
        <v>36</v>
      </c>
      <c r="B25" s="85" t="s">
        <v>58</v>
      </c>
      <c r="C25" s="74" t="s">
        <v>309</v>
      </c>
      <c r="D25" s="88" t="s">
        <v>319</v>
      </c>
      <c r="E25" s="74" t="s">
        <v>334</v>
      </c>
    </row>
    <row r="26" spans="1:5" x14ac:dyDescent="0.25">
      <c r="A26" s="80"/>
      <c r="B26" s="85"/>
      <c r="C26" s="74" t="s">
        <v>207</v>
      </c>
      <c r="D26" s="88" t="s">
        <v>139</v>
      </c>
      <c r="E26" s="74" t="s">
        <v>208</v>
      </c>
    </row>
    <row r="27" spans="1:5" x14ac:dyDescent="0.25">
      <c r="A27" s="80" t="s">
        <v>37</v>
      </c>
      <c r="B27" s="85" t="s">
        <v>80</v>
      </c>
      <c r="C27" s="87" t="s">
        <v>203</v>
      </c>
      <c r="D27" s="84" t="s">
        <v>139</v>
      </c>
      <c r="E27" s="72"/>
    </row>
    <row r="28" spans="1:5" x14ac:dyDescent="0.25">
      <c r="A28" s="80"/>
      <c r="B28" s="85"/>
      <c r="C28" s="87" t="s">
        <v>204</v>
      </c>
      <c r="D28" s="84" t="s">
        <v>139</v>
      </c>
      <c r="E28" s="72"/>
    </row>
    <row r="29" spans="1:5" ht="30" x14ac:dyDescent="0.25">
      <c r="A29" s="80"/>
      <c r="B29" s="85"/>
      <c r="C29" s="87" t="s">
        <v>205</v>
      </c>
      <c r="D29" s="84" t="s">
        <v>139</v>
      </c>
      <c r="E29" s="87"/>
    </row>
    <row r="30" spans="1:5" x14ac:dyDescent="0.25">
      <c r="A30" s="80"/>
      <c r="B30" s="85"/>
      <c r="C30" s="87" t="s">
        <v>206</v>
      </c>
      <c r="D30" s="84" t="s">
        <v>139</v>
      </c>
      <c r="E30" s="87"/>
    </row>
    <row r="31" spans="1:5" ht="43.15" customHeight="1" x14ac:dyDescent="0.25">
      <c r="A31" s="80" t="s">
        <v>38</v>
      </c>
      <c r="B31" s="85" t="s">
        <v>57</v>
      </c>
      <c r="C31" s="87" t="s">
        <v>340</v>
      </c>
      <c r="D31" s="84"/>
      <c r="E31" s="72"/>
    </row>
    <row r="32" spans="1:5" ht="90" x14ac:dyDescent="0.25">
      <c r="A32" s="80" t="s">
        <v>39</v>
      </c>
      <c r="B32" s="85" t="s">
        <v>105</v>
      </c>
      <c r="C32" s="87" t="s">
        <v>198</v>
      </c>
      <c r="D32" s="84"/>
      <c r="E32" s="74" t="s">
        <v>328</v>
      </c>
    </row>
    <row r="33" spans="1:8" x14ac:dyDescent="0.25">
      <c r="C33" s="89"/>
      <c r="D33" s="89"/>
      <c r="E33" s="89"/>
    </row>
    <row r="34" spans="1:8" x14ac:dyDescent="0.25">
      <c r="B34" s="80"/>
      <c r="C34" s="89"/>
      <c r="D34" s="89"/>
      <c r="E34" s="89"/>
    </row>
    <row r="35" spans="1:8" x14ac:dyDescent="0.25">
      <c r="B35" s="90" t="s">
        <v>104</v>
      </c>
    </row>
    <row r="36" spans="1:8" x14ac:dyDescent="0.25">
      <c r="B36" s="1" t="s">
        <v>97</v>
      </c>
      <c r="C36" s="1" t="s">
        <v>51</v>
      </c>
      <c r="D36" s="1" t="s">
        <v>44</v>
      </c>
      <c r="E36" s="1" t="s">
        <v>16</v>
      </c>
      <c r="F36" s="1" t="s">
        <v>17</v>
      </c>
      <c r="G36" s="1" t="s">
        <v>61</v>
      </c>
      <c r="H36" s="1" t="s">
        <v>52</v>
      </c>
    </row>
    <row r="37" spans="1:8" ht="156.75" customHeight="1" x14ac:dyDescent="0.25">
      <c r="A37" s="70" t="s">
        <v>8</v>
      </c>
      <c r="B37" s="50" t="s">
        <v>117</v>
      </c>
      <c r="C37" s="76" t="s">
        <v>341</v>
      </c>
      <c r="D37" s="50" t="s">
        <v>114</v>
      </c>
      <c r="E37" s="76" t="s">
        <v>118</v>
      </c>
      <c r="F37" s="76" t="s">
        <v>119</v>
      </c>
      <c r="G37" s="50" t="s">
        <v>301</v>
      </c>
      <c r="H37" s="76" t="s">
        <v>323</v>
      </c>
    </row>
    <row r="38" spans="1:8" ht="30" x14ac:dyDescent="0.25">
      <c r="A38" s="70" t="s">
        <v>42</v>
      </c>
      <c r="B38" s="50" t="s">
        <v>128</v>
      </c>
      <c r="C38" s="76" t="s">
        <v>129</v>
      </c>
      <c r="D38" s="50" t="s">
        <v>114</v>
      </c>
      <c r="E38" s="50" t="s">
        <v>116</v>
      </c>
      <c r="F38" s="76" t="s">
        <v>130</v>
      </c>
      <c r="G38" s="50" t="s">
        <v>301</v>
      </c>
      <c r="H38" s="50"/>
    </row>
    <row r="39" spans="1:8" ht="30" x14ac:dyDescent="0.25">
      <c r="A39" s="70" t="s">
        <v>120</v>
      </c>
      <c r="B39" s="50" t="s">
        <v>342</v>
      </c>
      <c r="C39" s="76" t="s">
        <v>113</v>
      </c>
      <c r="D39" s="50" t="s">
        <v>114</v>
      </c>
      <c r="E39" s="50" t="s">
        <v>115</v>
      </c>
      <c r="F39" s="50" t="s">
        <v>116</v>
      </c>
      <c r="G39" s="50" t="s">
        <v>301</v>
      </c>
      <c r="H39" s="50"/>
    </row>
    <row r="40" spans="1:8" ht="30" x14ac:dyDescent="0.25">
      <c r="A40" s="70" t="s">
        <v>127</v>
      </c>
      <c r="B40" s="50" t="s">
        <v>121</v>
      </c>
      <c r="C40" s="76" t="s">
        <v>336</v>
      </c>
      <c r="D40" s="50" t="s">
        <v>114</v>
      </c>
      <c r="E40" s="76" t="s">
        <v>122</v>
      </c>
      <c r="F40" s="76" t="s">
        <v>123</v>
      </c>
      <c r="G40" s="50" t="s">
        <v>301</v>
      </c>
      <c r="H40" s="50"/>
    </row>
    <row r="41" spans="1:8" ht="30" x14ac:dyDescent="0.25">
      <c r="A41" s="70" t="s">
        <v>124</v>
      </c>
      <c r="B41" s="50" t="s">
        <v>125</v>
      </c>
      <c r="C41" s="76" t="s">
        <v>126</v>
      </c>
      <c r="D41" s="50" t="s">
        <v>114</v>
      </c>
      <c r="E41" s="76" t="s">
        <v>122</v>
      </c>
      <c r="F41" s="76" t="s">
        <v>123</v>
      </c>
      <c r="G41" s="50" t="s">
        <v>301</v>
      </c>
      <c r="H41" s="50"/>
    </row>
    <row r="42" spans="1:8" x14ac:dyDescent="0.25">
      <c r="B42" s="1"/>
      <c r="C42" s="1"/>
      <c r="D42" s="1"/>
      <c r="E42" s="1"/>
      <c r="F42" s="1"/>
      <c r="G42" s="1"/>
    </row>
    <row r="43" spans="1:8" x14ac:dyDescent="0.25">
      <c r="A43" s="1" t="s">
        <v>53</v>
      </c>
      <c r="B43" s="50" t="s">
        <v>302</v>
      </c>
      <c r="C43" s="1"/>
      <c r="D43" s="1"/>
      <c r="E43" s="1"/>
      <c r="F43" s="1"/>
      <c r="G43" s="1"/>
    </row>
    <row r="44" spans="1:8" x14ac:dyDescent="0.25">
      <c r="A44" s="1"/>
      <c r="B44" s="1"/>
      <c r="C44" s="1"/>
      <c r="D44" s="1"/>
      <c r="E44" s="1"/>
      <c r="F44" s="1"/>
      <c r="G44" s="1"/>
    </row>
    <row r="46" spans="1:8" x14ac:dyDescent="0.25">
      <c r="A46" s="90" t="s">
        <v>103</v>
      </c>
    </row>
    <row r="47" spans="1:8" x14ac:dyDescent="0.25">
      <c r="A47" s="1" t="s">
        <v>62</v>
      </c>
      <c r="B47" s="1" t="s">
        <v>81</v>
      </c>
      <c r="C47" s="1" t="s">
        <v>52</v>
      </c>
    </row>
    <row r="48" spans="1:8" x14ac:dyDescent="0.25">
      <c r="A48" s="76" t="s">
        <v>415</v>
      </c>
      <c r="B48" s="50" t="s">
        <v>141</v>
      </c>
      <c r="C48" s="50"/>
      <c r="E48" s="2"/>
    </row>
    <row r="50" spans="1:6" x14ac:dyDescent="0.25">
      <c r="A50" s="1" t="s">
        <v>63</v>
      </c>
    </row>
    <row r="51" spans="1:6" x14ac:dyDescent="0.25">
      <c r="A51" s="1" t="s">
        <v>65</v>
      </c>
      <c r="B51" s="1" t="s">
        <v>66</v>
      </c>
      <c r="C51" s="1" t="s">
        <v>54</v>
      </c>
      <c r="D51" s="1" t="s">
        <v>55</v>
      </c>
      <c r="E51" s="1" t="s">
        <v>52</v>
      </c>
    </row>
    <row r="52" spans="1:6" ht="60" x14ac:dyDescent="0.25">
      <c r="A52" s="1" t="s">
        <v>9</v>
      </c>
      <c r="B52" s="91" t="s">
        <v>295</v>
      </c>
      <c r="C52" s="92" t="s">
        <v>300</v>
      </c>
      <c r="D52" s="92" t="s">
        <v>298</v>
      </c>
      <c r="E52" s="76" t="s">
        <v>337</v>
      </c>
    </row>
    <row r="53" spans="1:6" ht="30" x14ac:dyDescent="0.25">
      <c r="A53" s="1" t="s">
        <v>10</v>
      </c>
      <c r="B53" s="91" t="s">
        <v>296</v>
      </c>
      <c r="C53" s="50" t="s">
        <v>297</v>
      </c>
      <c r="D53" s="76" t="s">
        <v>299</v>
      </c>
      <c r="E53" s="50"/>
    </row>
    <row r="56" spans="1:6" x14ac:dyDescent="0.25">
      <c r="D56" s="93"/>
    </row>
    <row r="57" spans="1:6" x14ac:dyDescent="0.25">
      <c r="C57" s="94"/>
      <c r="D57" s="95"/>
    </row>
    <row r="58" spans="1:6" x14ac:dyDescent="0.25">
      <c r="A58" s="96" t="s">
        <v>64</v>
      </c>
    </row>
    <row r="59" spans="1:6" x14ac:dyDescent="0.25">
      <c r="A59" s="1" t="s">
        <v>67</v>
      </c>
      <c r="B59" s="1" t="s">
        <v>7</v>
      </c>
    </row>
    <row r="60" spans="1:6" x14ac:dyDescent="0.25">
      <c r="A60" s="50"/>
      <c r="B60" s="50"/>
      <c r="F60" s="1"/>
    </row>
    <row r="63" spans="1:6" x14ac:dyDescent="0.25">
      <c r="A63" s="1"/>
      <c r="B63" s="2"/>
    </row>
    <row r="64" spans="1:6" x14ac:dyDescent="0.25">
      <c r="A64" s="1"/>
      <c r="B64" s="2"/>
    </row>
    <row r="65" spans="1:2" x14ac:dyDescent="0.25">
      <c r="A65" s="1"/>
      <c r="B65" s="2"/>
    </row>
    <row r="66" spans="1:2" x14ac:dyDescent="0.25">
      <c r="A66" s="1"/>
      <c r="B66" s="1"/>
    </row>
    <row r="67" spans="1:2" x14ac:dyDescent="0.25">
      <c r="A67" s="1"/>
      <c r="B67" s="97"/>
    </row>
    <row r="68" spans="1:2" x14ac:dyDescent="0.25">
      <c r="A68" s="1"/>
      <c r="B68" s="97"/>
    </row>
    <row r="69" spans="1:2" x14ac:dyDescent="0.25">
      <c r="A69" s="1"/>
      <c r="B69" s="9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1"/>
  <sheetViews>
    <sheetView topLeftCell="A18" zoomScaleNormal="100" workbookViewId="0">
      <selection activeCell="D31" sqref="D31"/>
    </sheetView>
  </sheetViews>
  <sheetFormatPr defaultColWidth="9.140625" defaultRowHeight="15" x14ac:dyDescent="0.25"/>
  <cols>
    <col min="1" max="1" width="20" customWidth="1"/>
    <col min="2" max="2" width="41.28515625" customWidth="1"/>
    <col min="3" max="4" width="20.42578125" customWidth="1"/>
    <col min="5" max="5" width="22.5703125" style="26" customWidth="1"/>
    <col min="6" max="6" width="57.7109375" customWidth="1"/>
    <col min="7" max="7" width="41.85546875" customWidth="1"/>
    <col min="8" max="8" width="36" customWidth="1"/>
    <col min="9" max="9" width="57.5703125" customWidth="1"/>
    <col min="10" max="10" width="51"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7" width="28.5703125" customWidth="1"/>
    <col min="18" max="18" width="20" customWidth="1"/>
    <col min="19" max="19" width="23.85546875" customWidth="1"/>
  </cols>
  <sheetData>
    <row r="1" spans="1:19" x14ac:dyDescent="0.25">
      <c r="A1" s="1" t="s">
        <v>74</v>
      </c>
    </row>
    <row r="4" spans="1:19" x14ac:dyDescent="0.25">
      <c r="A4" s="44" t="s">
        <v>4</v>
      </c>
      <c r="B4" s="1" t="s">
        <v>68</v>
      </c>
      <c r="C4" s="1" t="s">
        <v>69</v>
      </c>
      <c r="D4" s="1" t="s">
        <v>209</v>
      </c>
      <c r="E4" s="27" t="s">
        <v>70</v>
      </c>
      <c r="F4" s="1" t="s">
        <v>210</v>
      </c>
      <c r="G4" s="99" t="s">
        <v>211</v>
      </c>
      <c r="H4" s="99"/>
      <c r="I4" s="99"/>
      <c r="J4" s="99"/>
      <c r="K4" s="28" t="s">
        <v>212</v>
      </c>
      <c r="L4" s="1" t="s">
        <v>43</v>
      </c>
      <c r="M4" s="99" t="s">
        <v>213</v>
      </c>
      <c r="N4" s="99"/>
      <c r="O4" s="99"/>
      <c r="P4" s="99"/>
      <c r="Q4" s="1" t="s">
        <v>3</v>
      </c>
      <c r="R4" s="1" t="s">
        <v>71</v>
      </c>
      <c r="S4" s="1" t="s">
        <v>320</v>
      </c>
    </row>
    <row r="5" spans="1:19" x14ac:dyDescent="0.25">
      <c r="A5" s="44" t="s">
        <v>73</v>
      </c>
      <c r="B5" s="1"/>
      <c r="C5" s="1"/>
      <c r="D5" s="1" t="str">
        <f>IF(ISTEXT(#REF!),"(NB! Velg tiltakskategori under)","")</f>
        <v/>
      </c>
      <c r="E5" s="27" t="s">
        <v>214</v>
      </c>
      <c r="F5" s="1" t="s">
        <v>214</v>
      </c>
      <c r="G5" s="99" t="s">
        <v>215</v>
      </c>
      <c r="H5" s="99"/>
      <c r="I5" s="99"/>
      <c r="J5" s="99"/>
      <c r="K5" s="1" t="s">
        <v>216</v>
      </c>
      <c r="L5" s="1" t="s">
        <v>214</v>
      </c>
      <c r="M5" s="1" t="s">
        <v>217</v>
      </c>
      <c r="N5" s="1" t="s">
        <v>218</v>
      </c>
      <c r="O5" s="1" t="s">
        <v>219</v>
      </c>
      <c r="P5" s="1" t="s">
        <v>220</v>
      </c>
    </row>
    <row r="6" spans="1:19" s="2" customFormat="1" ht="255" x14ac:dyDescent="0.25">
      <c r="A6" s="45" t="s">
        <v>14</v>
      </c>
      <c r="B6" s="33" t="s">
        <v>311</v>
      </c>
      <c r="C6" s="33" t="s">
        <v>140</v>
      </c>
      <c r="D6" s="33" t="s">
        <v>270</v>
      </c>
      <c r="E6" s="33" t="s">
        <v>302</v>
      </c>
      <c r="F6" s="33" t="s">
        <v>339</v>
      </c>
      <c r="G6" s="34" t="s">
        <v>321</v>
      </c>
      <c r="H6" s="34" t="s">
        <v>303</v>
      </c>
      <c r="I6" s="34" t="s">
        <v>312</v>
      </c>
      <c r="J6" s="34" t="s">
        <v>310</v>
      </c>
      <c r="K6" s="33" t="s">
        <v>292</v>
      </c>
      <c r="L6" s="33"/>
      <c r="M6" s="35" t="s">
        <v>307</v>
      </c>
      <c r="N6" s="35" t="s">
        <v>307</v>
      </c>
      <c r="O6" s="33" t="s">
        <v>308</v>
      </c>
      <c r="P6" s="35" t="s">
        <v>307</v>
      </c>
      <c r="Q6" s="33"/>
      <c r="R6" s="48">
        <v>890000</v>
      </c>
      <c r="S6" s="33" t="s">
        <v>292</v>
      </c>
    </row>
    <row r="7" spans="1:19" s="2" customFormat="1" ht="90" x14ac:dyDescent="0.25">
      <c r="A7" s="45" t="s">
        <v>15</v>
      </c>
      <c r="B7" s="33" t="s">
        <v>304</v>
      </c>
      <c r="C7" s="33" t="s">
        <v>140</v>
      </c>
      <c r="D7" s="33" t="s">
        <v>229</v>
      </c>
      <c r="E7" s="33">
        <v>2</v>
      </c>
      <c r="F7" s="33" t="s">
        <v>305</v>
      </c>
      <c r="G7" s="34" t="s">
        <v>317</v>
      </c>
      <c r="H7" s="34" t="s">
        <v>316</v>
      </c>
      <c r="I7" s="34" t="s">
        <v>306</v>
      </c>
      <c r="J7" s="34" t="s">
        <v>310</v>
      </c>
      <c r="K7" s="33" t="s">
        <v>291</v>
      </c>
      <c r="L7" s="34" t="s">
        <v>324</v>
      </c>
      <c r="M7" s="35" t="s">
        <v>307</v>
      </c>
      <c r="N7" s="35" t="s">
        <v>307</v>
      </c>
      <c r="O7" s="33" t="s">
        <v>308</v>
      </c>
      <c r="P7" s="35" t="s">
        <v>307</v>
      </c>
      <c r="Q7" s="33"/>
      <c r="R7" s="48" t="s">
        <v>322</v>
      </c>
      <c r="S7" s="33" t="s">
        <v>288</v>
      </c>
    </row>
    <row r="8" spans="1:19" x14ac:dyDescent="0.25">
      <c r="A8" s="44"/>
      <c r="B8" s="36"/>
      <c r="C8" s="36"/>
      <c r="D8" s="36"/>
      <c r="E8" s="36"/>
      <c r="F8" s="36"/>
      <c r="G8" s="36"/>
      <c r="H8" s="36"/>
      <c r="I8" s="36"/>
      <c r="J8" s="36"/>
      <c r="K8" s="36"/>
      <c r="L8" s="36"/>
      <c r="M8" s="36"/>
      <c r="N8" s="36"/>
      <c r="O8" s="36"/>
      <c r="P8" s="36"/>
      <c r="Q8" s="36"/>
      <c r="R8" s="36"/>
      <c r="S8" s="36"/>
    </row>
    <row r="9" spans="1:19" x14ac:dyDescent="0.25">
      <c r="A9" s="44"/>
      <c r="B9" s="36"/>
      <c r="C9" s="36"/>
      <c r="D9" s="36"/>
      <c r="E9" s="36"/>
      <c r="F9" s="36"/>
      <c r="G9" s="36"/>
      <c r="H9" s="36"/>
      <c r="I9" s="36"/>
      <c r="J9" s="36"/>
      <c r="K9" s="36"/>
      <c r="L9" s="36"/>
      <c r="M9" s="36"/>
      <c r="N9" s="36"/>
      <c r="O9" s="36"/>
      <c r="P9" s="36"/>
      <c r="Q9" s="36"/>
      <c r="R9" s="36"/>
      <c r="S9" s="36"/>
    </row>
    <row r="10" spans="1:19" x14ac:dyDescent="0.25">
      <c r="A10" s="44" t="s">
        <v>72</v>
      </c>
      <c r="B10" s="36"/>
      <c r="C10" s="36"/>
      <c r="D10" s="36"/>
      <c r="E10" s="36"/>
      <c r="F10" s="36"/>
      <c r="G10" s="36"/>
      <c r="H10" s="36" t="s">
        <v>154</v>
      </c>
      <c r="I10" s="36"/>
      <c r="J10" s="36"/>
      <c r="K10" s="36"/>
      <c r="L10" s="36"/>
      <c r="M10" s="36"/>
      <c r="N10" s="36"/>
      <c r="O10" s="36"/>
      <c r="P10" s="36"/>
      <c r="Q10" s="36"/>
      <c r="R10" s="36"/>
      <c r="S10" s="36"/>
    </row>
    <row r="11" spans="1:19" x14ac:dyDescent="0.25">
      <c r="A11" s="44" t="s">
        <v>14</v>
      </c>
      <c r="B11" s="37" t="s">
        <v>314</v>
      </c>
      <c r="C11" s="37" t="s">
        <v>140</v>
      </c>
      <c r="D11" s="38"/>
      <c r="E11" s="37"/>
      <c r="F11" s="37" t="s">
        <v>318</v>
      </c>
      <c r="G11" s="37" t="s">
        <v>155</v>
      </c>
      <c r="H11" s="37" t="s">
        <v>315</v>
      </c>
      <c r="I11" s="38"/>
      <c r="J11" s="38"/>
      <c r="K11" s="38"/>
      <c r="L11" s="39"/>
      <c r="M11" s="39"/>
      <c r="N11" s="39"/>
      <c r="O11" s="39"/>
      <c r="P11" s="39"/>
      <c r="Q11" s="39"/>
      <c r="R11" s="38"/>
      <c r="S11" s="36"/>
    </row>
    <row r="12" spans="1:19" x14ac:dyDescent="0.25">
      <c r="A12" s="44" t="s">
        <v>15</v>
      </c>
      <c r="B12" s="37" t="s">
        <v>145</v>
      </c>
      <c r="C12" s="37" t="s">
        <v>140</v>
      </c>
      <c r="D12" s="38"/>
      <c r="E12" s="37"/>
      <c r="F12" s="37" t="s">
        <v>152</v>
      </c>
      <c r="G12" s="37" t="s">
        <v>155</v>
      </c>
      <c r="H12" s="37">
        <v>20000</v>
      </c>
      <c r="I12" s="38"/>
      <c r="J12" s="38"/>
      <c r="K12" s="38"/>
      <c r="L12" s="39"/>
      <c r="M12" s="39"/>
      <c r="N12" s="39"/>
      <c r="O12" s="39"/>
      <c r="P12" s="39"/>
      <c r="Q12" s="39"/>
      <c r="R12" s="38"/>
      <c r="S12" s="36"/>
    </row>
    <row r="13" spans="1:19" x14ac:dyDescent="0.25">
      <c r="A13" s="44" t="s">
        <v>142</v>
      </c>
      <c r="B13" s="37" t="s">
        <v>147</v>
      </c>
      <c r="C13" s="37" t="s">
        <v>140</v>
      </c>
      <c r="D13" s="38"/>
      <c r="E13" s="37"/>
      <c r="F13" s="37" t="s">
        <v>153</v>
      </c>
      <c r="G13" s="37" t="s">
        <v>155</v>
      </c>
      <c r="H13" s="37">
        <v>25000</v>
      </c>
      <c r="I13" s="38"/>
      <c r="J13" s="38"/>
      <c r="K13" s="38"/>
      <c r="L13" s="39"/>
      <c r="M13" s="39"/>
      <c r="N13" s="39"/>
      <c r="O13" s="39"/>
      <c r="P13" s="39"/>
      <c r="Q13" s="39"/>
      <c r="R13" s="38"/>
      <c r="S13" s="36"/>
    </row>
    <row r="14" spans="1:19" x14ac:dyDescent="0.25">
      <c r="A14" s="44" t="s">
        <v>143</v>
      </c>
      <c r="B14" s="37" t="s">
        <v>146</v>
      </c>
      <c r="C14" s="37" t="s">
        <v>140</v>
      </c>
      <c r="D14" s="38"/>
      <c r="E14" s="37"/>
      <c r="F14" s="37" t="s">
        <v>149</v>
      </c>
      <c r="G14" s="37" t="s">
        <v>155</v>
      </c>
      <c r="H14" s="37">
        <v>25000</v>
      </c>
      <c r="I14" s="38"/>
      <c r="J14" s="38"/>
      <c r="K14" s="38"/>
      <c r="L14" s="39"/>
      <c r="M14" s="39"/>
      <c r="N14" s="39"/>
      <c r="O14" s="39"/>
      <c r="P14" s="39"/>
      <c r="Q14" s="39"/>
      <c r="R14" s="38"/>
      <c r="S14" s="36"/>
    </row>
    <row r="15" spans="1:19" x14ac:dyDescent="0.25">
      <c r="A15" s="44" t="s">
        <v>144</v>
      </c>
      <c r="B15" s="37" t="s">
        <v>148</v>
      </c>
      <c r="C15" s="37" t="s">
        <v>140</v>
      </c>
      <c r="D15" s="38"/>
      <c r="E15" s="37"/>
      <c r="F15" s="37" t="s">
        <v>150</v>
      </c>
      <c r="G15" s="37" t="s">
        <v>155</v>
      </c>
      <c r="H15" s="37">
        <v>25000</v>
      </c>
      <c r="I15" s="38"/>
      <c r="J15" s="38"/>
      <c r="K15" s="38"/>
      <c r="L15" s="39"/>
      <c r="M15" s="39"/>
      <c r="N15" s="39"/>
      <c r="O15" s="39"/>
      <c r="P15" s="39"/>
      <c r="Q15" s="39"/>
      <c r="R15" s="38"/>
      <c r="S15" s="36"/>
    </row>
    <row r="16" spans="1:19" x14ac:dyDescent="0.25">
      <c r="A16" s="44" t="s">
        <v>313</v>
      </c>
      <c r="B16" s="37" t="s">
        <v>146</v>
      </c>
      <c r="C16" s="37" t="s">
        <v>140</v>
      </c>
      <c r="D16" s="38"/>
      <c r="E16" s="37"/>
      <c r="F16" s="37" t="s">
        <v>151</v>
      </c>
      <c r="G16" s="37" t="s">
        <v>155</v>
      </c>
      <c r="H16" s="37">
        <v>45000</v>
      </c>
      <c r="I16" s="38"/>
      <c r="J16" s="38"/>
      <c r="K16" s="38"/>
      <c r="L16" s="39"/>
      <c r="M16" s="39"/>
      <c r="N16" s="39"/>
      <c r="O16" s="39"/>
      <c r="P16" s="39"/>
      <c r="Q16" s="39"/>
      <c r="R16" s="38"/>
      <c r="S16" s="36"/>
    </row>
    <row r="17" spans="1:19" x14ac:dyDescent="0.25">
      <c r="A17" s="44"/>
      <c r="B17" s="36"/>
      <c r="C17" s="36"/>
      <c r="D17" s="36"/>
      <c r="E17" s="36"/>
      <c r="F17" s="40"/>
      <c r="G17" s="36"/>
      <c r="H17" s="36"/>
      <c r="I17" s="36"/>
      <c r="J17" s="36"/>
      <c r="K17" s="36"/>
      <c r="L17" s="36"/>
      <c r="M17" s="36"/>
      <c r="N17" s="36"/>
      <c r="O17" s="36"/>
      <c r="P17" s="36"/>
      <c r="Q17" s="36"/>
      <c r="R17" s="36"/>
      <c r="S17" s="36"/>
    </row>
    <row r="18" spans="1:19" x14ac:dyDescent="0.25">
      <c r="A18" s="44"/>
      <c r="B18" s="36"/>
      <c r="C18" s="36"/>
      <c r="D18" s="36"/>
      <c r="E18" s="36"/>
      <c r="F18" s="40" t="s">
        <v>98</v>
      </c>
      <c r="G18" s="36"/>
      <c r="H18" s="36"/>
      <c r="I18" s="36"/>
      <c r="J18" s="36"/>
      <c r="K18" s="36"/>
      <c r="L18" s="36"/>
      <c r="M18" s="36"/>
      <c r="N18" s="36"/>
      <c r="O18" s="36"/>
      <c r="P18" s="36"/>
      <c r="Q18" s="36"/>
      <c r="R18" s="36"/>
      <c r="S18" s="36"/>
    </row>
    <row r="19" spans="1:19" x14ac:dyDescent="0.25">
      <c r="A19" s="44" t="s">
        <v>74</v>
      </c>
      <c r="B19" s="41" t="s">
        <v>6</v>
      </c>
      <c r="C19" s="41"/>
      <c r="D19" s="41"/>
      <c r="E19" s="41"/>
      <c r="F19" s="41" t="s">
        <v>11</v>
      </c>
      <c r="G19" s="41"/>
      <c r="H19" s="36"/>
      <c r="I19" s="36"/>
      <c r="J19" s="42" t="s">
        <v>78</v>
      </c>
      <c r="K19" s="36"/>
      <c r="L19" s="36"/>
      <c r="M19" s="36"/>
      <c r="N19" s="36"/>
      <c r="O19" s="36"/>
      <c r="P19" s="36"/>
      <c r="Q19" s="36"/>
      <c r="R19" s="36"/>
      <c r="S19" s="36"/>
    </row>
    <row r="20" spans="1:19" ht="15" customHeight="1" x14ac:dyDescent="0.25">
      <c r="A20" s="44"/>
      <c r="B20" s="41" t="s">
        <v>9</v>
      </c>
      <c r="C20" s="41" t="s">
        <v>10</v>
      </c>
      <c r="D20" s="41"/>
      <c r="E20" s="41" t="s">
        <v>221</v>
      </c>
      <c r="F20" s="41" t="s">
        <v>9</v>
      </c>
      <c r="G20" s="41" t="s">
        <v>10</v>
      </c>
      <c r="H20" s="41" t="s">
        <v>221</v>
      </c>
      <c r="I20" s="41"/>
      <c r="J20" s="36"/>
      <c r="K20" s="36"/>
      <c r="L20" s="36"/>
      <c r="M20" s="36"/>
      <c r="N20" s="36"/>
      <c r="O20" s="36"/>
      <c r="P20" s="36"/>
      <c r="Q20" s="36"/>
      <c r="R20" s="36"/>
      <c r="S20" s="36"/>
    </row>
    <row r="21" spans="1:19" ht="15" customHeight="1" x14ac:dyDescent="0.25">
      <c r="A21" s="44" t="s">
        <v>73</v>
      </c>
      <c r="B21" s="41"/>
      <c r="C21" s="41"/>
      <c r="D21" s="41"/>
      <c r="E21" s="41"/>
      <c r="F21" s="41"/>
      <c r="G21" s="41"/>
      <c r="H21" s="41"/>
      <c r="I21" s="41"/>
      <c r="J21" s="41"/>
      <c r="K21" s="36"/>
      <c r="L21" s="36"/>
      <c r="M21" s="36"/>
      <c r="N21" s="36"/>
      <c r="O21" s="36"/>
      <c r="P21" s="36"/>
      <c r="Q21" s="36"/>
      <c r="R21" s="36"/>
      <c r="S21" s="36"/>
    </row>
    <row r="22" spans="1:19" ht="37.9" customHeight="1" x14ac:dyDescent="0.25">
      <c r="A22" s="44" t="s">
        <v>14</v>
      </c>
      <c r="B22" s="43" t="s">
        <v>156</v>
      </c>
      <c r="C22" s="43" t="s">
        <v>156</v>
      </c>
      <c r="D22" s="39"/>
      <c r="E22" s="39"/>
      <c r="F22" s="37" t="s">
        <v>201</v>
      </c>
      <c r="G22" s="37" t="s">
        <v>201</v>
      </c>
      <c r="H22" s="39"/>
      <c r="I22" s="39"/>
      <c r="J22" s="43" t="s">
        <v>327</v>
      </c>
      <c r="K22" s="36"/>
      <c r="L22" s="36"/>
      <c r="M22" s="36"/>
      <c r="N22" s="36"/>
      <c r="O22" s="36"/>
      <c r="P22" s="36"/>
      <c r="Q22" s="36"/>
      <c r="R22" s="36"/>
      <c r="S22" s="36"/>
    </row>
    <row r="23" spans="1:19" ht="15" customHeight="1" x14ac:dyDescent="0.25">
      <c r="A23" s="44" t="s">
        <v>15</v>
      </c>
      <c r="B23" s="50"/>
      <c r="C23" s="50"/>
      <c r="D23" s="39"/>
      <c r="E23" s="39"/>
      <c r="F23" s="37"/>
      <c r="G23" s="37"/>
      <c r="H23" s="39"/>
      <c r="I23" s="39"/>
      <c r="J23" s="39"/>
      <c r="K23" s="36"/>
      <c r="L23" s="36"/>
      <c r="M23" s="36"/>
      <c r="N23" s="36"/>
      <c r="O23" s="36"/>
      <c r="P23" s="36"/>
      <c r="Q23" s="36"/>
      <c r="R23" s="36"/>
      <c r="S23" s="36"/>
    </row>
    <row r="24" spans="1:19" x14ac:dyDescent="0.25">
      <c r="A24" s="46"/>
      <c r="B24" s="36"/>
      <c r="C24" s="36"/>
      <c r="D24" s="36"/>
      <c r="E24" s="36"/>
      <c r="F24" s="36"/>
      <c r="G24" s="36"/>
      <c r="H24" s="36"/>
      <c r="I24" s="36"/>
      <c r="J24" s="36"/>
      <c r="K24" s="36"/>
      <c r="L24" s="36"/>
      <c r="M24" s="36"/>
      <c r="N24" s="36"/>
      <c r="O24" s="36"/>
      <c r="P24" s="36"/>
      <c r="Q24" s="36"/>
      <c r="R24" s="36"/>
      <c r="S24" s="36"/>
    </row>
    <row r="25" spans="1:19" x14ac:dyDescent="0.25">
      <c r="A25" s="46"/>
      <c r="B25" s="36"/>
      <c r="C25" s="36"/>
      <c r="D25" s="36"/>
      <c r="E25" s="36"/>
      <c r="F25" s="36"/>
      <c r="G25" s="40" t="s">
        <v>79</v>
      </c>
      <c r="H25" s="36"/>
      <c r="I25" s="36"/>
      <c r="J25" s="36"/>
      <c r="K25" s="36"/>
      <c r="L25" s="36"/>
      <c r="M25" s="36"/>
      <c r="N25" s="36"/>
      <c r="O25" s="36"/>
      <c r="P25" s="36"/>
      <c r="Q25" s="36"/>
      <c r="R25" s="36"/>
      <c r="S25" s="36"/>
    </row>
    <row r="26" spans="1:19" x14ac:dyDescent="0.25">
      <c r="A26" s="47"/>
      <c r="B26" s="42" t="s">
        <v>4</v>
      </c>
      <c r="C26" s="42" t="s">
        <v>4</v>
      </c>
      <c r="D26" s="42" t="s">
        <v>4</v>
      </c>
      <c r="E26" s="42" t="s">
        <v>4</v>
      </c>
      <c r="F26" s="42" t="s">
        <v>11</v>
      </c>
      <c r="G26" s="42" t="s">
        <v>5</v>
      </c>
      <c r="H26" s="42" t="s">
        <v>94</v>
      </c>
      <c r="I26" s="42" t="s">
        <v>52</v>
      </c>
      <c r="J26" s="36"/>
      <c r="K26" s="36"/>
      <c r="L26" s="36"/>
      <c r="M26" s="36"/>
      <c r="N26" s="36"/>
      <c r="O26" s="36"/>
      <c r="P26" s="36"/>
      <c r="Q26" s="36"/>
      <c r="R26" s="36"/>
      <c r="S26" s="36"/>
    </row>
    <row r="27" spans="1:19" x14ac:dyDescent="0.25">
      <c r="A27" s="44" t="s">
        <v>12</v>
      </c>
      <c r="B27" s="37">
        <v>1</v>
      </c>
      <c r="C27" s="37"/>
      <c r="D27" s="37"/>
      <c r="E27" s="37"/>
      <c r="F27" s="37" t="s">
        <v>201</v>
      </c>
      <c r="G27" s="49">
        <f>R6</f>
        <v>890000</v>
      </c>
      <c r="H27" s="37" t="str">
        <f>S6</f>
        <v>Ganske usikker (25-50%)</v>
      </c>
      <c r="I27" s="43"/>
      <c r="J27" s="36"/>
      <c r="K27" s="36"/>
      <c r="L27" s="36"/>
      <c r="M27" s="36"/>
      <c r="N27" s="36"/>
      <c r="O27" s="36"/>
      <c r="P27" s="36"/>
      <c r="Q27" s="36"/>
      <c r="R27" s="36"/>
      <c r="S27" s="36"/>
    </row>
    <row r="28" spans="1:19" ht="45" x14ac:dyDescent="0.25">
      <c r="A28" s="44" t="s">
        <v>13</v>
      </c>
      <c r="B28" s="37">
        <v>1</v>
      </c>
      <c r="C28" s="37">
        <v>2</v>
      </c>
      <c r="D28" s="37"/>
      <c r="E28" s="37"/>
      <c r="F28" s="37" t="s">
        <v>202</v>
      </c>
      <c r="G28" s="49" t="s">
        <v>414</v>
      </c>
      <c r="H28" s="37" t="str">
        <f>S7</f>
        <v>-</v>
      </c>
      <c r="I28" s="43" t="s">
        <v>343</v>
      </c>
      <c r="J28" s="36"/>
      <c r="K28" s="36"/>
      <c r="L28" s="36"/>
      <c r="M28" s="36"/>
      <c r="N28" s="36"/>
      <c r="O28" s="36"/>
      <c r="P28" s="36"/>
      <c r="Q28" s="36"/>
      <c r="R28" s="36"/>
      <c r="S28" s="36"/>
    </row>
    <row r="29" spans="1:19" x14ac:dyDescent="0.25">
      <c r="A29" s="44"/>
      <c r="B29" s="37"/>
      <c r="C29" s="37"/>
      <c r="D29" s="37"/>
      <c r="E29" s="37"/>
      <c r="F29" s="37"/>
      <c r="G29" s="37"/>
      <c r="H29" s="37"/>
      <c r="I29" s="43"/>
      <c r="J29" s="36"/>
      <c r="K29" s="36"/>
      <c r="L29" s="36"/>
      <c r="M29" s="36"/>
      <c r="N29" s="36"/>
      <c r="O29" s="36"/>
      <c r="P29" s="36"/>
      <c r="Q29" s="36"/>
      <c r="R29" s="36"/>
      <c r="S29" s="36"/>
    </row>
    <row r="30" spans="1:19" x14ac:dyDescent="0.25">
      <c r="A30" s="44"/>
      <c r="B30" s="41"/>
      <c r="C30" s="41"/>
      <c r="D30" s="41"/>
      <c r="E30" s="41"/>
      <c r="F30" s="41"/>
      <c r="G30" s="36"/>
      <c r="H30" s="36"/>
      <c r="I30" s="33"/>
      <c r="J30" s="36"/>
      <c r="K30" s="36"/>
      <c r="L30" s="36"/>
      <c r="M30" s="36"/>
      <c r="N30" s="36"/>
      <c r="O30" s="36"/>
      <c r="P30" s="36"/>
      <c r="Q30" s="36"/>
      <c r="R30" s="36"/>
      <c r="S30" s="36"/>
    </row>
    <row r="31" spans="1:19" x14ac:dyDescent="0.25">
      <c r="A31" s="44"/>
      <c r="B31" s="41"/>
      <c r="C31" s="41"/>
      <c r="D31" s="41"/>
      <c r="E31" s="41"/>
      <c r="F31" s="41"/>
      <c r="G31" s="36"/>
      <c r="H31" s="36"/>
      <c r="I31" s="36"/>
      <c r="J31" s="36"/>
      <c r="K31" s="36"/>
      <c r="L31" s="36"/>
      <c r="M31" s="36"/>
      <c r="N31" s="36"/>
      <c r="O31" s="36"/>
      <c r="P31" s="36"/>
      <c r="Q31" s="36"/>
      <c r="R31" s="36"/>
      <c r="S31" s="36"/>
    </row>
    <row r="32" spans="1:19" x14ac:dyDescent="0.25">
      <c r="A32" s="44"/>
      <c r="B32" s="36"/>
      <c r="C32" s="36"/>
      <c r="D32" s="36"/>
      <c r="E32" s="36"/>
      <c r="F32" s="40"/>
      <c r="G32" s="36"/>
      <c r="H32" s="36"/>
      <c r="I32" s="36"/>
      <c r="J32" s="36"/>
      <c r="K32" s="36"/>
      <c r="L32" s="36"/>
      <c r="M32" s="36"/>
      <c r="N32" s="36"/>
      <c r="O32" s="36"/>
      <c r="P32" s="36"/>
      <c r="Q32" s="36"/>
      <c r="R32" s="36"/>
      <c r="S32" s="36"/>
    </row>
    <row r="33" spans="1:19" x14ac:dyDescent="0.25">
      <c r="A33" s="44"/>
      <c r="B33" s="36"/>
      <c r="C33" s="36"/>
      <c r="D33" s="36"/>
      <c r="E33" s="36"/>
      <c r="F33" s="40" t="s">
        <v>91</v>
      </c>
      <c r="G33" s="36"/>
      <c r="H33" s="36"/>
      <c r="I33" s="36"/>
      <c r="J33" s="36"/>
      <c r="K33" s="36"/>
      <c r="L33" s="36"/>
      <c r="M33" s="36"/>
      <c r="N33" s="36"/>
      <c r="O33" s="36"/>
      <c r="P33" s="36"/>
      <c r="Q33" s="36"/>
      <c r="R33" s="36"/>
      <c r="S33" s="36"/>
    </row>
    <row r="34" spans="1:19" x14ac:dyDescent="0.25">
      <c r="A34" s="44" t="s">
        <v>86</v>
      </c>
      <c r="B34" s="36"/>
      <c r="C34" s="36"/>
      <c r="D34" s="36"/>
      <c r="E34" s="36"/>
      <c r="F34" s="40" t="s">
        <v>92</v>
      </c>
      <c r="G34" s="36"/>
      <c r="H34" s="36"/>
      <c r="I34" s="36"/>
      <c r="J34" s="36"/>
      <c r="K34" s="36"/>
      <c r="L34" s="36"/>
      <c r="M34" s="36"/>
      <c r="N34" s="36"/>
      <c r="O34" s="36"/>
      <c r="P34" s="36"/>
      <c r="Q34" s="36"/>
      <c r="R34" s="36"/>
      <c r="S34" s="36"/>
    </row>
    <row r="35" spans="1:19" x14ac:dyDescent="0.25">
      <c r="A35" s="44" t="s">
        <v>93</v>
      </c>
      <c r="B35" s="41" t="s">
        <v>87</v>
      </c>
      <c r="C35" s="41" t="s">
        <v>88</v>
      </c>
      <c r="D35" s="41"/>
      <c r="E35" s="41" t="s">
        <v>89</v>
      </c>
      <c r="F35" s="41" t="s">
        <v>90</v>
      </c>
      <c r="G35" s="41" t="s">
        <v>3</v>
      </c>
      <c r="H35" s="36"/>
      <c r="I35" s="36"/>
      <c r="J35" s="36"/>
      <c r="K35" s="36"/>
      <c r="L35" s="36"/>
      <c r="M35" s="36"/>
      <c r="N35" s="36"/>
      <c r="O35" s="36"/>
      <c r="P35" s="36"/>
      <c r="Q35" s="36"/>
      <c r="R35" s="36"/>
      <c r="S35" s="36"/>
    </row>
    <row r="36" spans="1:19" ht="90" x14ac:dyDescent="0.25">
      <c r="A36" s="44" t="s">
        <v>95</v>
      </c>
      <c r="B36" s="43" t="s">
        <v>326</v>
      </c>
      <c r="C36" s="37" t="s">
        <v>412</v>
      </c>
      <c r="D36" s="37"/>
      <c r="E36" s="43" t="s">
        <v>338</v>
      </c>
      <c r="F36" s="37"/>
      <c r="G36" s="37"/>
      <c r="H36" s="36"/>
      <c r="I36" s="36"/>
      <c r="J36" s="36"/>
      <c r="K36" s="36"/>
      <c r="L36" s="36"/>
      <c r="M36" s="36"/>
      <c r="N36" s="36"/>
      <c r="O36" s="36"/>
      <c r="P36" s="36"/>
      <c r="Q36" s="36"/>
      <c r="R36" s="36"/>
      <c r="S36" s="36"/>
    </row>
    <row r="37" spans="1:19" x14ac:dyDescent="0.25">
      <c r="A37" s="44" t="s">
        <v>96</v>
      </c>
      <c r="B37" s="37"/>
      <c r="C37" s="37"/>
      <c r="D37" s="37"/>
      <c r="E37" s="37"/>
      <c r="F37" s="37"/>
      <c r="G37" s="37"/>
      <c r="H37" s="36"/>
      <c r="I37" s="36"/>
      <c r="J37" s="36"/>
      <c r="K37" s="36"/>
      <c r="L37" s="36"/>
      <c r="M37" s="36"/>
      <c r="N37" s="36"/>
      <c r="O37" s="36"/>
      <c r="P37" s="36"/>
      <c r="Q37" s="36"/>
      <c r="R37" s="36"/>
      <c r="S37" s="36"/>
    </row>
    <row r="38" spans="1:19" x14ac:dyDescent="0.25">
      <c r="A38" s="46"/>
      <c r="B38" s="36"/>
      <c r="C38" s="36"/>
      <c r="D38" s="36"/>
      <c r="E38" s="36"/>
      <c r="F38" s="36"/>
      <c r="G38" s="36"/>
      <c r="H38" s="36"/>
      <c r="I38" s="36"/>
      <c r="J38" s="36"/>
      <c r="K38" s="36"/>
      <c r="L38" s="36"/>
      <c r="M38" s="36"/>
      <c r="N38" s="36"/>
      <c r="O38" s="36"/>
      <c r="P38" s="36"/>
      <c r="Q38" s="36"/>
      <c r="R38" s="36"/>
      <c r="S38" s="36"/>
    </row>
    <row r="39" spans="1:19" x14ac:dyDescent="0.25">
      <c r="A39" s="46"/>
      <c r="B39" s="36"/>
      <c r="C39" s="36"/>
      <c r="D39" s="36"/>
      <c r="E39" s="36"/>
      <c r="F39" s="36"/>
      <c r="G39" s="36"/>
      <c r="H39" s="36"/>
      <c r="I39" s="36"/>
      <c r="J39" s="36"/>
      <c r="K39" s="36"/>
      <c r="L39" s="36"/>
      <c r="M39" s="36"/>
      <c r="N39" s="36"/>
      <c r="O39" s="36"/>
      <c r="P39" s="36"/>
      <c r="Q39" s="36"/>
      <c r="R39" s="36"/>
      <c r="S39" s="36"/>
    </row>
    <row r="40" spans="1:19" x14ac:dyDescent="0.25">
      <c r="A40" s="46"/>
      <c r="B40" s="36"/>
      <c r="C40" s="36"/>
      <c r="D40" s="36"/>
      <c r="E40" s="36"/>
      <c r="F40" s="36"/>
      <c r="G40" s="36"/>
      <c r="H40" s="36"/>
      <c r="I40" s="36"/>
      <c r="J40" s="36"/>
      <c r="K40" s="36"/>
      <c r="L40" s="36"/>
      <c r="M40" s="36"/>
      <c r="N40" s="36"/>
      <c r="O40" s="36"/>
      <c r="P40" s="36"/>
      <c r="Q40" s="36"/>
      <c r="R40" s="36"/>
      <c r="S40" s="36"/>
    </row>
    <row r="41" spans="1:19" x14ac:dyDescent="0.25">
      <c r="A41" s="46"/>
      <c r="B41" s="36"/>
      <c r="C41" s="36"/>
      <c r="D41" s="36"/>
      <c r="E41" s="36"/>
      <c r="F41" s="36"/>
      <c r="G41" s="36"/>
      <c r="H41" s="36"/>
      <c r="I41" s="36"/>
      <c r="J41" s="36"/>
      <c r="K41" s="36"/>
      <c r="L41" s="36"/>
      <c r="M41" s="36"/>
      <c r="N41" s="36"/>
      <c r="O41" s="36"/>
      <c r="P41" s="36"/>
      <c r="Q41" s="36"/>
      <c r="R41" s="36"/>
      <c r="S41" s="36"/>
    </row>
    <row r="42" spans="1:19" x14ac:dyDescent="0.25">
      <c r="A42" s="46"/>
      <c r="B42" s="36"/>
      <c r="C42" s="36"/>
      <c r="D42" s="36"/>
      <c r="E42" s="36"/>
      <c r="F42" s="36"/>
      <c r="G42" s="36"/>
      <c r="H42" s="36"/>
      <c r="I42" s="36"/>
      <c r="J42" s="36"/>
      <c r="K42" s="36"/>
      <c r="L42" s="36"/>
      <c r="M42" s="36"/>
      <c r="N42" s="36"/>
      <c r="O42" s="36"/>
      <c r="P42" s="36"/>
      <c r="Q42" s="36"/>
      <c r="R42" s="36"/>
      <c r="S42" s="36"/>
    </row>
    <row r="43" spans="1:19" x14ac:dyDescent="0.25">
      <c r="A43" s="46"/>
      <c r="B43" s="36"/>
      <c r="C43" s="36"/>
      <c r="D43" s="36"/>
      <c r="E43" s="36"/>
      <c r="F43" s="36"/>
      <c r="G43" s="36"/>
      <c r="H43" s="36"/>
      <c r="I43" s="36"/>
      <c r="J43" s="36"/>
      <c r="K43" s="36"/>
      <c r="L43" s="36"/>
      <c r="M43" s="36"/>
      <c r="N43" s="36"/>
      <c r="O43" s="36"/>
      <c r="P43" s="36"/>
      <c r="Q43" s="36"/>
      <c r="R43" s="36"/>
      <c r="S43" s="36"/>
    </row>
    <row r="44" spans="1:19" x14ac:dyDescent="0.25">
      <c r="A44" s="44" t="s">
        <v>82</v>
      </c>
      <c r="B44" s="36"/>
      <c r="C44" s="36"/>
      <c r="D44" s="36"/>
      <c r="E44" s="36"/>
      <c r="F44" s="36"/>
      <c r="G44" s="36"/>
      <c r="H44" s="36"/>
      <c r="I44" s="36"/>
      <c r="J44" s="36"/>
      <c r="K44" s="36"/>
      <c r="L44" s="36"/>
      <c r="M44" s="36"/>
      <c r="N44" s="36"/>
      <c r="O44" s="36"/>
      <c r="P44" s="36"/>
      <c r="Q44" s="36"/>
      <c r="R44" s="36"/>
      <c r="S44" s="36"/>
    </row>
    <row r="45" spans="1:19" x14ac:dyDescent="0.25">
      <c r="A45" s="44" t="s">
        <v>83</v>
      </c>
      <c r="B45" s="37" t="s">
        <v>325</v>
      </c>
      <c r="C45" s="36"/>
      <c r="D45" s="36"/>
      <c r="E45" s="36"/>
      <c r="F45" s="36"/>
      <c r="G45" s="36"/>
      <c r="H45" s="36"/>
      <c r="I45" s="36"/>
      <c r="J45" s="36"/>
      <c r="K45" s="36"/>
      <c r="L45" s="36"/>
      <c r="M45" s="36"/>
      <c r="N45" s="36"/>
      <c r="O45" s="36"/>
      <c r="P45" s="36"/>
      <c r="Q45" s="36"/>
      <c r="R45" s="36"/>
      <c r="S45" s="36"/>
    </row>
    <row r="46" spans="1:19" ht="315" x14ac:dyDescent="0.25">
      <c r="A46" s="44" t="s">
        <v>84</v>
      </c>
      <c r="B46" s="43" t="s">
        <v>413</v>
      </c>
      <c r="C46" s="36"/>
      <c r="D46" s="36"/>
      <c r="E46" s="36"/>
      <c r="F46" s="36"/>
      <c r="G46" s="36"/>
      <c r="H46" s="36"/>
      <c r="I46" s="36"/>
      <c r="J46" s="36"/>
      <c r="K46" s="36"/>
      <c r="L46" s="36"/>
      <c r="M46" s="36"/>
      <c r="N46" s="36"/>
      <c r="O46" s="36"/>
      <c r="P46" s="36"/>
      <c r="Q46" s="36"/>
      <c r="R46" s="36"/>
      <c r="S46" s="36"/>
    </row>
    <row r="47" spans="1:19" x14ac:dyDescent="0.25">
      <c r="A47" s="46"/>
      <c r="C47" s="36"/>
      <c r="D47" s="36"/>
      <c r="E47" s="36"/>
      <c r="F47" s="36"/>
      <c r="G47" s="36"/>
      <c r="H47" s="36"/>
      <c r="I47" s="36"/>
      <c r="J47" s="36"/>
      <c r="K47" s="36"/>
      <c r="L47" s="36"/>
      <c r="M47" s="36"/>
      <c r="N47" s="36"/>
      <c r="O47" s="36"/>
      <c r="P47" s="36"/>
      <c r="Q47" s="36"/>
      <c r="R47" s="36"/>
      <c r="S47" s="36"/>
    </row>
    <row r="48" spans="1:19" x14ac:dyDescent="0.25">
      <c r="A48" s="46"/>
      <c r="B48" s="36"/>
      <c r="C48" s="36"/>
      <c r="D48" s="36"/>
      <c r="E48" s="36"/>
      <c r="F48" s="36"/>
      <c r="G48" s="36"/>
      <c r="H48" s="36"/>
      <c r="I48" s="36"/>
      <c r="J48" s="36"/>
      <c r="K48" s="36"/>
      <c r="L48" s="36"/>
      <c r="M48" s="36"/>
      <c r="N48" s="36"/>
      <c r="O48" s="36"/>
      <c r="P48" s="36"/>
      <c r="Q48" s="36"/>
      <c r="R48" s="36"/>
      <c r="S48" s="36"/>
    </row>
    <row r="49" spans="1:1" x14ac:dyDescent="0.25">
      <c r="A49" s="46"/>
    </row>
    <row r="50" spans="1:1" x14ac:dyDescent="0.25">
      <c r="A50" s="46"/>
    </row>
    <row r="51" spans="1:1" x14ac:dyDescent="0.25">
      <c r="A51" s="46"/>
    </row>
    <row r="52" spans="1:1" x14ac:dyDescent="0.25">
      <c r="A52" s="46"/>
    </row>
    <row r="80" spans="1:6" x14ac:dyDescent="0.25">
      <c r="A80" s="29" t="s">
        <v>222</v>
      </c>
      <c r="B80" s="30"/>
      <c r="C80" s="30"/>
      <c r="D80" s="30"/>
      <c r="E80" s="31"/>
      <c r="F80" s="30"/>
    </row>
    <row r="81" spans="1:8" x14ac:dyDescent="0.25">
      <c r="A81" s="29" t="s">
        <v>223</v>
      </c>
      <c r="B81" s="29" t="s">
        <v>224</v>
      </c>
      <c r="C81" s="29" t="s">
        <v>225</v>
      </c>
      <c r="D81" s="29" t="s">
        <v>226</v>
      </c>
      <c r="E81" s="32" t="s">
        <v>227</v>
      </c>
      <c r="F81" s="29" t="s">
        <v>228</v>
      </c>
      <c r="G81" s="1"/>
      <c r="H81" s="1"/>
    </row>
    <row r="82" spans="1:8" x14ac:dyDescent="0.25">
      <c r="A82" s="30" t="s">
        <v>229</v>
      </c>
      <c r="B82" s="30" t="s">
        <v>230</v>
      </c>
      <c r="C82" s="30" t="s">
        <v>231</v>
      </c>
      <c r="D82" s="30" t="s">
        <v>232</v>
      </c>
      <c r="E82" s="31" t="s">
        <v>233</v>
      </c>
      <c r="F82" s="30" t="s">
        <v>234</v>
      </c>
    </row>
    <row r="83" spans="1:8" x14ac:dyDescent="0.25">
      <c r="A83" s="30" t="s">
        <v>235</v>
      </c>
      <c r="B83" s="30" t="s">
        <v>236</v>
      </c>
      <c r="C83" s="30" t="s">
        <v>237</v>
      </c>
      <c r="D83" s="30" t="s">
        <v>238</v>
      </c>
      <c r="E83" s="31" t="s">
        <v>239</v>
      </c>
      <c r="F83" s="30" t="s">
        <v>240</v>
      </c>
    </row>
    <row r="84" spans="1:8" x14ac:dyDescent="0.25">
      <c r="A84" s="30" t="s">
        <v>241</v>
      </c>
      <c r="B84" s="30" t="s">
        <v>242</v>
      </c>
      <c r="C84" s="30" t="s">
        <v>231</v>
      </c>
      <c r="D84" s="30" t="s">
        <v>243</v>
      </c>
      <c r="E84" s="31" t="s">
        <v>244</v>
      </c>
      <c r="F84" s="30" t="s">
        <v>245</v>
      </c>
    </row>
    <row r="85" spans="1:8" x14ac:dyDescent="0.25">
      <c r="A85" s="30" t="s">
        <v>246</v>
      </c>
      <c r="B85" s="30" t="s">
        <v>247</v>
      </c>
      <c r="C85" s="30" t="s">
        <v>231</v>
      </c>
      <c r="D85" s="30" t="s">
        <v>248</v>
      </c>
      <c r="E85" s="31" t="s">
        <v>249</v>
      </c>
      <c r="F85" s="30" t="s">
        <v>245</v>
      </c>
    </row>
    <row r="86" spans="1:8" x14ac:dyDescent="0.25">
      <c r="A86" s="30" t="s">
        <v>250</v>
      </c>
      <c r="B86" s="30" t="s">
        <v>251</v>
      </c>
      <c r="C86" s="30" t="s">
        <v>231</v>
      </c>
      <c r="D86" s="30" t="s">
        <v>252</v>
      </c>
      <c r="E86" s="31" t="s">
        <v>253</v>
      </c>
      <c r="F86" s="30" t="s">
        <v>245</v>
      </c>
    </row>
    <row r="87" spans="1:8" x14ac:dyDescent="0.25">
      <c r="A87" s="30" t="s">
        <v>254</v>
      </c>
      <c r="B87" s="30" t="s">
        <v>255</v>
      </c>
      <c r="C87" s="30" t="s">
        <v>231</v>
      </c>
      <c r="D87" s="30" t="s">
        <v>256</v>
      </c>
      <c r="E87" s="31" t="s">
        <v>257</v>
      </c>
      <c r="F87" s="30" t="s">
        <v>245</v>
      </c>
    </row>
    <row r="88" spans="1:8" x14ac:dyDescent="0.25">
      <c r="A88" s="30" t="s">
        <v>258</v>
      </c>
      <c r="B88" s="30" t="s">
        <v>259</v>
      </c>
      <c r="C88" s="30" t="s">
        <v>231</v>
      </c>
      <c r="D88" s="30" t="s">
        <v>260</v>
      </c>
      <c r="E88" s="31" t="s">
        <v>261</v>
      </c>
      <c r="F88" s="30" t="s">
        <v>240</v>
      </c>
    </row>
    <row r="89" spans="1:8" x14ac:dyDescent="0.25">
      <c r="A89" s="30" t="s">
        <v>262</v>
      </c>
      <c r="B89" s="30" t="s">
        <v>263</v>
      </c>
      <c r="C89" s="30" t="s">
        <v>264</v>
      </c>
      <c r="D89" s="30" t="s">
        <v>261</v>
      </c>
      <c r="E89" s="31" t="s">
        <v>260</v>
      </c>
      <c r="F89" s="30" t="s">
        <v>265</v>
      </c>
    </row>
    <row r="90" spans="1:8" x14ac:dyDescent="0.25">
      <c r="A90" s="30" t="s">
        <v>266</v>
      </c>
      <c r="B90" s="30" t="s">
        <v>267</v>
      </c>
      <c r="C90" s="30" t="s">
        <v>268</v>
      </c>
      <c r="D90" s="30" t="s">
        <v>261</v>
      </c>
      <c r="E90" s="31" t="s">
        <v>269</v>
      </c>
      <c r="F90" s="30" t="s">
        <v>260</v>
      </c>
    </row>
    <row r="91" spans="1:8" x14ac:dyDescent="0.25">
      <c r="A91" s="30" t="s">
        <v>270</v>
      </c>
      <c r="B91" s="30" t="s">
        <v>271</v>
      </c>
      <c r="C91" s="30" t="s">
        <v>272</v>
      </c>
      <c r="D91" s="30" t="s">
        <v>273</v>
      </c>
      <c r="E91" s="31" t="s">
        <v>240</v>
      </c>
      <c r="F91" s="30" t="s">
        <v>265</v>
      </c>
    </row>
    <row r="92" spans="1:8" x14ac:dyDescent="0.25">
      <c r="A92" s="30" t="s">
        <v>274</v>
      </c>
      <c r="B92" s="30" t="s">
        <v>275</v>
      </c>
      <c r="C92" s="30" t="s">
        <v>276</v>
      </c>
      <c r="D92" s="30" t="s">
        <v>277</v>
      </c>
      <c r="E92" s="31" t="s">
        <v>240</v>
      </c>
      <c r="F92" s="30" t="s">
        <v>265</v>
      </c>
    </row>
    <row r="93" spans="1:8" x14ac:dyDescent="0.25">
      <c r="A93" s="30" t="s">
        <v>278</v>
      </c>
      <c r="B93" s="30" t="s">
        <v>279</v>
      </c>
      <c r="C93" s="30" t="s">
        <v>280</v>
      </c>
      <c r="D93" s="30" t="s">
        <v>281</v>
      </c>
      <c r="E93" s="31" t="s">
        <v>243</v>
      </c>
      <c r="F93" s="30" t="s">
        <v>240</v>
      </c>
    </row>
    <row r="94" spans="1:8" x14ac:dyDescent="0.25">
      <c r="A94" s="30" t="s">
        <v>282</v>
      </c>
      <c r="B94" s="30" t="s">
        <v>283</v>
      </c>
      <c r="C94" s="30" t="s">
        <v>284</v>
      </c>
      <c r="D94" s="30" t="s">
        <v>285</v>
      </c>
      <c r="E94" s="31" t="s">
        <v>286</v>
      </c>
      <c r="F94" s="30" t="s">
        <v>265</v>
      </c>
    </row>
    <row r="95" spans="1:8" x14ac:dyDescent="0.25">
      <c r="A95" s="30" t="s">
        <v>287</v>
      </c>
      <c r="B95" s="30" t="s">
        <v>288</v>
      </c>
      <c r="C95" s="30" t="s">
        <v>289</v>
      </c>
      <c r="D95" s="30" t="s">
        <v>265</v>
      </c>
      <c r="E95" s="31" t="s">
        <v>265</v>
      </c>
      <c r="F95" s="30" t="s">
        <v>265</v>
      </c>
      <c r="G95" t="s">
        <v>265</v>
      </c>
    </row>
    <row r="96" spans="1:8" x14ac:dyDescent="0.25">
      <c r="A96" s="30"/>
      <c r="B96" s="30"/>
      <c r="C96" s="30"/>
      <c r="D96" s="30"/>
      <c r="E96" s="31"/>
      <c r="F96" s="30"/>
    </row>
    <row r="97" spans="1:6" x14ac:dyDescent="0.25">
      <c r="A97" s="29" t="s">
        <v>290</v>
      </c>
      <c r="B97" s="30"/>
      <c r="C97" s="30"/>
      <c r="D97" s="30"/>
      <c r="E97" s="31"/>
      <c r="F97" s="30"/>
    </row>
    <row r="98" spans="1:6" x14ac:dyDescent="0.25">
      <c r="A98" s="30" t="s">
        <v>291</v>
      </c>
      <c r="B98" s="30"/>
      <c r="C98" s="30"/>
      <c r="D98" s="30"/>
      <c r="E98" s="31"/>
      <c r="F98" s="30"/>
    </row>
    <row r="99" spans="1:6" x14ac:dyDescent="0.25">
      <c r="A99" s="30" t="s">
        <v>292</v>
      </c>
      <c r="B99" s="30"/>
      <c r="C99" s="30"/>
      <c r="D99" s="30"/>
      <c r="E99" s="31"/>
      <c r="F99" s="30"/>
    </row>
    <row r="100" spans="1:6" x14ac:dyDescent="0.25">
      <c r="A100" s="30" t="s">
        <v>293</v>
      </c>
      <c r="B100" s="30"/>
      <c r="C100" s="30"/>
      <c r="D100" s="30"/>
      <c r="E100" s="31"/>
      <c r="F100" s="30" t="s">
        <v>265</v>
      </c>
    </row>
    <row r="101" spans="1:6" x14ac:dyDescent="0.25">
      <c r="A101" s="30" t="s">
        <v>294</v>
      </c>
      <c r="B101" s="30"/>
      <c r="C101" s="30"/>
      <c r="D101" s="30"/>
      <c r="E101" s="31"/>
      <c r="F101" s="30"/>
    </row>
  </sheetData>
  <mergeCells count="3">
    <mergeCell ref="G4:J4"/>
    <mergeCell ref="M4:P4"/>
    <mergeCell ref="G5:J5"/>
  </mergeCells>
  <dataValidations count="2">
    <dataValidation type="list" allowBlank="1" showInputMessage="1" showErrorMessage="1" sqref="K6:K8" xr:uid="{00000000-0002-0000-0100-000000000000}">
      <formula1>$A$98:$A$101</formula1>
    </dataValidation>
    <dataValidation type="list" allowBlank="1" showInputMessage="1" showErrorMessage="1" promptTitle="Tiltakskategori" prompt="Vennligst velg fra nedtrekkslisten" sqref="D6:D8" xr:uid="{00000000-0002-0000-0100-000001000000}">
      <formula1>$A$82:$A$95</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28"/>
  <sheetViews>
    <sheetView workbookViewId="0">
      <selection activeCell="I61" sqref="I61"/>
    </sheetView>
  </sheetViews>
  <sheetFormatPr defaultColWidth="9.140625" defaultRowHeight="15" x14ac:dyDescent="0.25"/>
  <cols>
    <col min="1" max="1" width="22.7109375" customWidth="1"/>
    <col min="2" max="4" width="12.7109375" customWidth="1"/>
    <col min="5" max="5" width="17.140625" customWidth="1"/>
    <col min="6" max="7" width="12.7109375" customWidth="1"/>
    <col min="8" max="8" width="23.7109375" customWidth="1"/>
    <col min="9" max="9" width="22.28515625" customWidth="1"/>
    <col min="12" max="12" width="14.85546875" customWidth="1"/>
  </cols>
  <sheetData>
    <row r="1" spans="1:8" s="3" customFormat="1" x14ac:dyDescent="0.25">
      <c r="A1" s="3" t="s">
        <v>186</v>
      </c>
    </row>
    <row r="2" spans="1:8" x14ac:dyDescent="0.25">
      <c r="A2" t="s">
        <v>187</v>
      </c>
    </row>
    <row r="3" spans="1:8" x14ac:dyDescent="0.25">
      <c r="A3" t="s">
        <v>199</v>
      </c>
    </row>
    <row r="4" spans="1:8" x14ac:dyDescent="0.25">
      <c r="A4" t="s">
        <v>330</v>
      </c>
    </row>
    <row r="5" spans="1:8" ht="15.75" thickBot="1" x14ac:dyDescent="0.3"/>
    <row r="6" spans="1:8" ht="15" customHeight="1" thickBot="1" x14ac:dyDescent="0.3">
      <c r="A6" s="5"/>
      <c r="B6" s="100" t="s">
        <v>157</v>
      </c>
      <c r="C6" s="101"/>
      <c r="D6" s="101"/>
      <c r="E6" s="101"/>
      <c r="F6" s="104" t="s">
        <v>165</v>
      </c>
      <c r="G6" s="106" t="s">
        <v>158</v>
      </c>
      <c r="H6" s="102" t="s">
        <v>159</v>
      </c>
    </row>
    <row r="7" spans="1:8" s="1" customFormat="1" ht="34.5" customHeight="1" thickBot="1" x14ac:dyDescent="0.3">
      <c r="A7" s="6" t="s">
        <v>160</v>
      </c>
      <c r="B7" s="7" t="s">
        <v>161</v>
      </c>
      <c r="C7" s="8" t="s">
        <v>162</v>
      </c>
      <c r="D7" s="8" t="s">
        <v>163</v>
      </c>
      <c r="E7" s="8" t="s">
        <v>164</v>
      </c>
      <c r="F7" s="105"/>
      <c r="G7" s="107"/>
      <c r="H7" s="103"/>
    </row>
    <row r="8" spans="1:8" x14ac:dyDescent="0.25">
      <c r="A8" s="9" t="s">
        <v>166</v>
      </c>
      <c r="B8" s="10">
        <v>2</v>
      </c>
      <c r="E8">
        <f>SUM(B8:D8)</f>
        <v>2</v>
      </c>
      <c r="F8" s="24">
        <v>1</v>
      </c>
      <c r="G8" s="9">
        <f>SUM(E8:F8)</f>
        <v>3</v>
      </c>
      <c r="H8" s="11"/>
    </row>
    <row r="9" spans="1:8" s="2" customFormat="1" x14ac:dyDescent="0.25">
      <c r="A9" s="9" t="s">
        <v>167</v>
      </c>
      <c r="B9" s="10"/>
      <c r="C9">
        <v>2</v>
      </c>
      <c r="D9"/>
      <c r="E9">
        <f t="shared" ref="E9:E25" si="0">SUM(B9:D9)</f>
        <v>2</v>
      </c>
      <c r="F9" s="9"/>
      <c r="G9" s="9">
        <f t="shared" ref="G9:G26" si="1">SUM(E9:F9)</f>
        <v>2</v>
      </c>
      <c r="H9" s="11"/>
    </row>
    <row r="10" spans="1:8" x14ac:dyDescent="0.25">
      <c r="A10" s="9" t="s">
        <v>168</v>
      </c>
      <c r="B10" s="10">
        <v>2</v>
      </c>
      <c r="E10">
        <f t="shared" si="0"/>
        <v>2</v>
      </c>
      <c r="F10" s="9">
        <v>3</v>
      </c>
      <c r="G10" s="9">
        <f t="shared" si="1"/>
        <v>5</v>
      </c>
      <c r="H10" s="11"/>
    </row>
    <row r="11" spans="1:8" x14ac:dyDescent="0.25">
      <c r="A11" s="9" t="s">
        <v>169</v>
      </c>
      <c r="B11" s="10"/>
      <c r="F11" s="9">
        <v>2</v>
      </c>
      <c r="G11" s="9">
        <f>SUM(E11:F11)</f>
        <v>2</v>
      </c>
      <c r="H11" s="11"/>
    </row>
    <row r="12" spans="1:8" x14ac:dyDescent="0.25">
      <c r="A12" s="9" t="s">
        <v>170</v>
      </c>
      <c r="B12" s="10"/>
      <c r="D12">
        <v>7</v>
      </c>
      <c r="E12">
        <f t="shared" si="0"/>
        <v>7</v>
      </c>
      <c r="F12" s="9"/>
      <c r="G12" s="9">
        <f>SUM(E12:F12)</f>
        <v>7</v>
      </c>
      <c r="H12" s="11"/>
    </row>
    <row r="13" spans="1:8" x14ac:dyDescent="0.25">
      <c r="A13" s="9" t="s">
        <v>171</v>
      </c>
      <c r="B13" s="10"/>
      <c r="F13" s="9">
        <v>1</v>
      </c>
      <c r="G13" s="9">
        <f>SUM(E13:F13)</f>
        <v>1</v>
      </c>
      <c r="H13" s="11"/>
    </row>
    <row r="14" spans="1:8" x14ac:dyDescent="0.25">
      <c r="A14" s="51" t="s">
        <v>172</v>
      </c>
      <c r="B14" s="10"/>
      <c r="C14">
        <v>4</v>
      </c>
      <c r="D14">
        <v>1</v>
      </c>
      <c r="E14">
        <f t="shared" si="0"/>
        <v>5</v>
      </c>
      <c r="F14" s="9">
        <v>10</v>
      </c>
      <c r="G14" s="9">
        <f>SUM(E14:F14)</f>
        <v>15</v>
      </c>
      <c r="H14" s="11"/>
    </row>
    <row r="15" spans="1:8" x14ac:dyDescent="0.25">
      <c r="A15" s="51" t="s">
        <v>173</v>
      </c>
      <c r="B15" s="10">
        <v>2</v>
      </c>
      <c r="C15">
        <v>5</v>
      </c>
      <c r="D15">
        <v>3</v>
      </c>
      <c r="E15">
        <f t="shared" si="0"/>
        <v>10</v>
      </c>
      <c r="F15" s="9">
        <v>3</v>
      </c>
      <c r="G15" s="9">
        <f>SUM(E15:F15)</f>
        <v>13</v>
      </c>
      <c r="H15" s="11"/>
    </row>
    <row r="16" spans="1:8" x14ac:dyDescent="0.25">
      <c r="A16" s="51" t="s">
        <v>174</v>
      </c>
      <c r="B16" s="10"/>
      <c r="F16" s="9"/>
      <c r="G16" s="9"/>
      <c r="H16" s="11"/>
    </row>
    <row r="17" spans="1:8" x14ac:dyDescent="0.25">
      <c r="A17" s="51" t="s">
        <v>175</v>
      </c>
      <c r="B17" s="10"/>
      <c r="F17" s="9"/>
      <c r="G17" s="9"/>
      <c r="H17" s="11"/>
    </row>
    <row r="18" spans="1:8" x14ac:dyDescent="0.25">
      <c r="A18" s="51" t="s">
        <v>176</v>
      </c>
      <c r="B18" s="10"/>
      <c r="F18" s="9">
        <v>3</v>
      </c>
      <c r="G18" s="9">
        <f t="shared" ref="G18:G24" si="2">SUM(E18:F18)</f>
        <v>3</v>
      </c>
      <c r="H18" s="11"/>
    </row>
    <row r="19" spans="1:8" x14ac:dyDescent="0.25">
      <c r="A19" s="51" t="s">
        <v>177</v>
      </c>
      <c r="B19" s="10">
        <v>9</v>
      </c>
      <c r="C19">
        <v>1</v>
      </c>
      <c r="D19">
        <v>2</v>
      </c>
      <c r="E19">
        <f t="shared" si="0"/>
        <v>12</v>
      </c>
      <c r="F19" s="9">
        <v>1</v>
      </c>
      <c r="G19" s="9">
        <f t="shared" si="2"/>
        <v>13</v>
      </c>
      <c r="H19" s="11"/>
    </row>
    <row r="20" spans="1:8" x14ac:dyDescent="0.25">
      <c r="A20" s="51" t="s">
        <v>178</v>
      </c>
      <c r="B20" s="10"/>
      <c r="F20" s="9">
        <v>1</v>
      </c>
      <c r="G20" s="9">
        <f t="shared" si="2"/>
        <v>1</v>
      </c>
      <c r="H20" s="11"/>
    </row>
    <row r="21" spans="1:8" x14ac:dyDescent="0.25">
      <c r="A21" s="51" t="s">
        <v>179</v>
      </c>
      <c r="B21" s="10"/>
      <c r="F21" s="9">
        <v>1</v>
      </c>
      <c r="G21" s="9">
        <f t="shared" si="2"/>
        <v>1</v>
      </c>
      <c r="H21" s="11"/>
    </row>
    <row r="22" spans="1:8" x14ac:dyDescent="0.25">
      <c r="A22" s="51" t="s">
        <v>180</v>
      </c>
      <c r="B22" s="10">
        <v>7</v>
      </c>
      <c r="C22">
        <v>16</v>
      </c>
      <c r="D22">
        <v>4</v>
      </c>
      <c r="E22">
        <f t="shared" si="0"/>
        <v>27</v>
      </c>
      <c r="F22" s="9">
        <v>32</v>
      </c>
      <c r="G22" s="9">
        <f t="shared" si="2"/>
        <v>59</v>
      </c>
      <c r="H22" s="11"/>
    </row>
    <row r="23" spans="1:8" x14ac:dyDescent="0.25">
      <c r="A23" s="9" t="s">
        <v>181</v>
      </c>
      <c r="B23" s="10"/>
      <c r="F23" s="9">
        <v>1</v>
      </c>
      <c r="G23" s="9">
        <f t="shared" si="2"/>
        <v>1</v>
      </c>
      <c r="H23" s="11"/>
    </row>
    <row r="24" spans="1:8" x14ac:dyDescent="0.25">
      <c r="A24" s="9" t="s">
        <v>182</v>
      </c>
      <c r="B24" s="10"/>
      <c r="D24">
        <v>1</v>
      </c>
      <c r="E24">
        <f t="shared" si="0"/>
        <v>1</v>
      </c>
      <c r="F24" s="9">
        <v>1</v>
      </c>
      <c r="G24" s="9">
        <f t="shared" si="2"/>
        <v>2</v>
      </c>
      <c r="H24" s="11"/>
    </row>
    <row r="25" spans="1:8" ht="15.75" thickBot="1" x14ac:dyDescent="0.3">
      <c r="A25" s="9" t="s">
        <v>183</v>
      </c>
      <c r="B25" s="10"/>
      <c r="C25">
        <v>3</v>
      </c>
      <c r="D25">
        <v>1</v>
      </c>
      <c r="E25">
        <f t="shared" si="0"/>
        <v>4</v>
      </c>
      <c r="F25" s="25"/>
      <c r="G25" s="9">
        <f t="shared" si="1"/>
        <v>4</v>
      </c>
      <c r="H25" s="11"/>
    </row>
    <row r="26" spans="1:8" s="1" customFormat="1" ht="15.75" thickBot="1" x14ac:dyDescent="0.3">
      <c r="A26" s="12" t="s">
        <v>184</v>
      </c>
      <c r="B26" s="13">
        <f>SUM(B8:B25)</f>
        <v>22</v>
      </c>
      <c r="C26" s="14">
        <f>SUM(C8:C25)</f>
        <v>31</v>
      </c>
      <c r="D26" s="14">
        <f>SUM(D8:D25)</f>
        <v>19</v>
      </c>
      <c r="E26" s="14">
        <f>SUM(E8:E25)</f>
        <v>72</v>
      </c>
      <c r="F26" s="12">
        <f t="shared" ref="F26:H26" si="3">SUM(F8:F25)</f>
        <v>60</v>
      </c>
      <c r="G26" s="12">
        <f t="shared" si="1"/>
        <v>132</v>
      </c>
      <c r="H26" s="15">
        <f t="shared" si="3"/>
        <v>0</v>
      </c>
    </row>
    <row r="30" spans="1:8" x14ac:dyDescent="0.25">
      <c r="A30" t="s">
        <v>188</v>
      </c>
    </row>
    <row r="31" spans="1:8" x14ac:dyDescent="0.25">
      <c r="A31" t="s">
        <v>187</v>
      </c>
    </row>
    <row r="32" spans="1:8" x14ac:dyDescent="0.25">
      <c r="A32" t="s">
        <v>199</v>
      </c>
    </row>
    <row r="33" spans="1:16" x14ac:dyDescent="0.25">
      <c r="A33" t="s">
        <v>330</v>
      </c>
    </row>
    <row r="34" spans="1:16" s="3" customFormat="1" ht="15.75" thickBot="1" x14ac:dyDescent="0.3">
      <c r="A34"/>
      <c r="B34"/>
      <c r="C34"/>
      <c r="D34"/>
      <c r="E34"/>
      <c r="F34"/>
      <c r="G34"/>
      <c r="H34"/>
      <c r="I34"/>
    </row>
    <row r="35" spans="1:16" ht="15" customHeight="1" thickBot="1" x14ac:dyDescent="0.3">
      <c r="A35" s="5"/>
      <c r="B35" s="100" t="s">
        <v>157</v>
      </c>
      <c r="C35" s="101"/>
      <c r="D35" s="101"/>
      <c r="E35" s="101"/>
      <c r="F35" s="104" t="s">
        <v>165</v>
      </c>
      <c r="G35" s="106" t="s">
        <v>190</v>
      </c>
      <c r="H35" s="102" t="s">
        <v>185</v>
      </c>
    </row>
    <row r="36" spans="1:16" s="1" customFormat="1" ht="34.5" customHeight="1" thickBot="1" x14ac:dyDescent="0.3">
      <c r="A36" s="6" t="s">
        <v>160</v>
      </c>
      <c r="B36" s="7" t="s">
        <v>161</v>
      </c>
      <c r="C36" s="8" t="s">
        <v>162</v>
      </c>
      <c r="D36" s="8" t="s">
        <v>163</v>
      </c>
      <c r="E36" s="8" t="s">
        <v>164</v>
      </c>
      <c r="F36" s="105"/>
      <c r="G36" s="107"/>
      <c r="H36" s="103"/>
      <c r="P36" s="16"/>
    </row>
    <row r="37" spans="1:16" x14ac:dyDescent="0.25">
      <c r="A37" s="9" t="s">
        <v>166</v>
      </c>
      <c r="B37" s="19">
        <v>86.52</v>
      </c>
      <c r="C37" s="20"/>
      <c r="D37" s="20"/>
      <c r="E37" s="20">
        <f>SUM(B37:D37)</f>
        <v>86.52</v>
      </c>
      <c r="F37" s="52">
        <v>0.05</v>
      </c>
      <c r="G37" s="53">
        <f>SUM(E37:F37)</f>
        <v>86.57</v>
      </c>
      <c r="H37" s="22"/>
      <c r="L37" s="17"/>
    </row>
    <row r="38" spans="1:16" x14ac:dyDescent="0.25">
      <c r="A38" s="9" t="s">
        <v>167</v>
      </c>
      <c r="B38" s="19"/>
      <c r="C38" s="20">
        <v>16.52</v>
      </c>
      <c r="D38" s="20"/>
      <c r="E38" s="20">
        <f t="shared" ref="E38:E54" si="4">SUM(B38:D38)</f>
        <v>16.52</v>
      </c>
      <c r="F38" s="52"/>
      <c r="G38" s="53">
        <f t="shared" ref="G38:G55" si="5">SUM(E38:F38)</f>
        <v>16.52</v>
      </c>
      <c r="H38" s="22"/>
    </row>
    <row r="39" spans="1:16" x14ac:dyDescent="0.25">
      <c r="A39" s="9" t="s">
        <v>168</v>
      </c>
      <c r="B39" s="19">
        <v>180.72</v>
      </c>
      <c r="C39" s="20"/>
      <c r="D39" s="20"/>
      <c r="E39" s="20">
        <f t="shared" si="4"/>
        <v>180.72</v>
      </c>
      <c r="F39" s="52">
        <v>0.318</v>
      </c>
      <c r="G39" s="53">
        <f t="shared" si="5"/>
        <v>181.03800000000001</v>
      </c>
      <c r="H39" s="22"/>
      <c r="L39" s="18"/>
      <c r="M39" s="17"/>
    </row>
    <row r="40" spans="1:16" x14ac:dyDescent="0.25">
      <c r="A40" s="9" t="s">
        <v>169</v>
      </c>
      <c r="B40" s="19"/>
      <c r="C40" s="20"/>
      <c r="D40" s="20"/>
      <c r="E40" s="20"/>
      <c r="F40" s="9">
        <v>0.04</v>
      </c>
      <c r="G40" s="53">
        <f t="shared" si="5"/>
        <v>0.04</v>
      </c>
      <c r="H40" s="22"/>
      <c r="L40" s="17"/>
    </row>
    <row r="41" spans="1:16" x14ac:dyDescent="0.25">
      <c r="A41" s="9" t="s">
        <v>170</v>
      </c>
      <c r="B41" s="19"/>
      <c r="C41" s="20"/>
      <c r="D41" s="20">
        <v>293.25</v>
      </c>
      <c r="E41" s="20">
        <f t="shared" si="4"/>
        <v>293.25</v>
      </c>
      <c r="F41" s="9"/>
      <c r="G41" s="53">
        <f>SUM(E41:F41)</f>
        <v>293.25</v>
      </c>
      <c r="H41" s="22"/>
      <c r="L41" s="17"/>
    </row>
    <row r="42" spans="1:16" x14ac:dyDescent="0.25">
      <c r="A42" s="9" t="s">
        <v>171</v>
      </c>
      <c r="B42" s="19"/>
      <c r="C42" s="20"/>
      <c r="D42" s="20"/>
      <c r="E42" s="20"/>
      <c r="F42" s="9">
        <v>0.25</v>
      </c>
      <c r="G42" s="53">
        <f>SUM(E42:F42)</f>
        <v>0.25</v>
      </c>
      <c r="H42" s="22"/>
      <c r="L42" s="17"/>
    </row>
    <row r="43" spans="1:16" x14ac:dyDescent="0.25">
      <c r="A43" s="9" t="s">
        <v>172</v>
      </c>
      <c r="B43" s="19"/>
      <c r="C43" s="20">
        <v>17.920000000000002</v>
      </c>
      <c r="D43" s="20">
        <v>0.66</v>
      </c>
      <c r="E43" s="20">
        <f t="shared" si="4"/>
        <v>18.580000000000002</v>
      </c>
      <c r="F43" s="9">
        <v>0.79</v>
      </c>
      <c r="G43" s="53">
        <f>SUM(E43:F43)</f>
        <v>19.37</v>
      </c>
      <c r="H43" s="22"/>
      <c r="L43" s="17"/>
    </row>
    <row r="44" spans="1:16" x14ac:dyDescent="0.25">
      <c r="A44" s="9" t="s">
        <v>173</v>
      </c>
      <c r="B44" s="19">
        <v>15525.81</v>
      </c>
      <c r="C44" s="20">
        <v>1459.95</v>
      </c>
      <c r="D44" s="20">
        <v>470.07</v>
      </c>
      <c r="E44" s="20">
        <f t="shared" si="4"/>
        <v>17455.829999999998</v>
      </c>
      <c r="F44" s="9">
        <v>1.06</v>
      </c>
      <c r="G44" s="53">
        <f>SUM(E44:F44)</f>
        <v>17456.89</v>
      </c>
      <c r="H44" s="22"/>
      <c r="L44" s="17"/>
    </row>
    <row r="45" spans="1:16" x14ac:dyDescent="0.25">
      <c r="A45" s="9" t="s">
        <v>174</v>
      </c>
      <c r="B45" s="19"/>
      <c r="C45" s="20"/>
      <c r="D45" s="20"/>
      <c r="E45" s="20"/>
      <c r="F45" s="9"/>
      <c r="G45" s="53"/>
      <c r="H45" s="22"/>
      <c r="L45" s="17"/>
    </row>
    <row r="46" spans="1:16" x14ac:dyDescent="0.25">
      <c r="A46" s="9" t="s">
        <v>175</v>
      </c>
      <c r="B46" s="19"/>
      <c r="C46" s="20"/>
      <c r="D46" s="20"/>
      <c r="E46" s="20"/>
      <c r="F46" s="9"/>
      <c r="G46" s="53"/>
      <c r="H46" s="22"/>
      <c r="L46" s="17"/>
    </row>
    <row r="47" spans="1:16" x14ac:dyDescent="0.25">
      <c r="A47" s="9" t="s">
        <v>176</v>
      </c>
      <c r="B47" s="19"/>
      <c r="C47" s="20"/>
      <c r="D47" s="20"/>
      <c r="E47" s="20"/>
      <c r="F47" s="9">
        <v>0.06</v>
      </c>
      <c r="G47" s="53">
        <f t="shared" ref="G47:G53" si="6">SUM(E47:F47)</f>
        <v>0.06</v>
      </c>
      <c r="H47" s="22"/>
      <c r="L47" s="17"/>
    </row>
    <row r="48" spans="1:16" x14ac:dyDescent="0.25">
      <c r="A48" s="9" t="s">
        <v>177</v>
      </c>
      <c r="B48" s="19">
        <v>203.03</v>
      </c>
      <c r="C48" s="20">
        <v>1.31</v>
      </c>
      <c r="D48" s="20">
        <v>40.369999999999997</v>
      </c>
      <c r="E48" s="20">
        <f t="shared" si="4"/>
        <v>244.71</v>
      </c>
      <c r="F48" s="9">
        <v>0.02</v>
      </c>
      <c r="G48" s="53">
        <f t="shared" si="6"/>
        <v>244.73000000000002</v>
      </c>
      <c r="H48" s="22"/>
      <c r="L48" s="17"/>
    </row>
    <row r="49" spans="1:13" x14ac:dyDescent="0.25">
      <c r="A49" s="9" t="s">
        <v>178</v>
      </c>
      <c r="B49" s="19"/>
      <c r="C49" s="20"/>
      <c r="D49" s="20"/>
      <c r="E49" s="20"/>
      <c r="F49" s="9">
        <v>104.18</v>
      </c>
      <c r="G49" s="53">
        <f t="shared" si="6"/>
        <v>104.18</v>
      </c>
      <c r="H49" s="22"/>
      <c r="L49" s="17"/>
    </row>
    <row r="50" spans="1:13" x14ac:dyDescent="0.25">
      <c r="A50" s="9" t="s">
        <v>179</v>
      </c>
      <c r="B50" s="19"/>
      <c r="C50" s="20"/>
      <c r="D50" s="20"/>
      <c r="E50" s="20"/>
      <c r="F50" s="9">
        <v>0.04</v>
      </c>
      <c r="G50" s="53">
        <f t="shared" si="6"/>
        <v>0.04</v>
      </c>
      <c r="H50" s="22"/>
      <c r="L50" s="17"/>
    </row>
    <row r="51" spans="1:13" x14ac:dyDescent="0.25">
      <c r="A51" s="9" t="s">
        <v>180</v>
      </c>
      <c r="B51" s="19">
        <v>62.29</v>
      </c>
      <c r="C51" s="20">
        <v>246.06</v>
      </c>
      <c r="D51" s="20">
        <v>6.03</v>
      </c>
      <c r="E51" s="20">
        <f t="shared" si="4"/>
        <v>314.38</v>
      </c>
      <c r="F51" s="9">
        <v>72.709999999999994</v>
      </c>
      <c r="G51" s="53">
        <f t="shared" si="6"/>
        <v>387.09</v>
      </c>
      <c r="H51" s="22"/>
      <c r="L51" s="17"/>
    </row>
    <row r="52" spans="1:13" x14ac:dyDescent="0.25">
      <c r="A52" s="9" t="s">
        <v>181</v>
      </c>
      <c r="B52" s="19"/>
      <c r="C52" s="20"/>
      <c r="D52" s="20"/>
      <c r="E52" s="20"/>
      <c r="F52" s="9">
        <v>2.82</v>
      </c>
      <c r="G52" s="53">
        <f t="shared" si="6"/>
        <v>2.82</v>
      </c>
      <c r="H52" s="22"/>
      <c r="L52" s="17"/>
    </row>
    <row r="53" spans="1:13" x14ac:dyDescent="0.25">
      <c r="A53" s="9" t="s">
        <v>182</v>
      </c>
      <c r="B53" s="19"/>
      <c r="C53" s="20"/>
      <c r="D53" s="20">
        <v>0.56000000000000005</v>
      </c>
      <c r="E53" s="20">
        <f t="shared" si="4"/>
        <v>0.56000000000000005</v>
      </c>
      <c r="F53" s="9">
        <v>0.72</v>
      </c>
      <c r="G53" s="53">
        <f t="shared" si="6"/>
        <v>1.28</v>
      </c>
      <c r="H53" s="22"/>
      <c r="L53" s="17"/>
    </row>
    <row r="54" spans="1:13" ht="15.75" thickBot="1" x14ac:dyDescent="0.3">
      <c r="A54" s="9" t="s">
        <v>183</v>
      </c>
      <c r="B54" s="19"/>
      <c r="C54" s="20">
        <v>17.54</v>
      </c>
      <c r="D54" s="20">
        <v>0.36</v>
      </c>
      <c r="E54" s="20">
        <f t="shared" si="4"/>
        <v>17.899999999999999</v>
      </c>
      <c r="F54" s="54"/>
      <c r="G54" s="53">
        <f t="shared" si="5"/>
        <v>17.899999999999999</v>
      </c>
      <c r="H54" s="22"/>
      <c r="L54" s="17"/>
    </row>
    <row r="55" spans="1:13" ht="15.75" thickBot="1" x14ac:dyDescent="0.3">
      <c r="A55" s="13" t="s">
        <v>184</v>
      </c>
      <c r="B55" s="21">
        <f>SUM(B37:B54)</f>
        <v>16058.37</v>
      </c>
      <c r="C55" s="21">
        <f t="shared" ref="C55:E55" si="7">SUM(C37:C54)</f>
        <v>1759.3</v>
      </c>
      <c r="D55" s="21">
        <f t="shared" si="7"/>
        <v>811.3</v>
      </c>
      <c r="E55" s="21">
        <f t="shared" si="7"/>
        <v>18628.97</v>
      </c>
      <c r="F55" s="55">
        <f>SUM(F37:F54)</f>
        <v>183.05799999999999</v>
      </c>
      <c r="G55" s="56">
        <f t="shared" si="5"/>
        <v>18812.028000000002</v>
      </c>
      <c r="H55" s="23">
        <f>SUM(H37:H54)</f>
        <v>0</v>
      </c>
      <c r="L55" s="17"/>
    </row>
    <row r="56" spans="1:13" x14ac:dyDescent="0.25">
      <c r="I56" s="17"/>
      <c r="M56" s="17"/>
    </row>
    <row r="57" spans="1:13" x14ac:dyDescent="0.25">
      <c r="I57" s="17"/>
    </row>
    <row r="59" spans="1:13" x14ac:dyDescent="0.25">
      <c r="A59" s="3" t="s">
        <v>189</v>
      </c>
      <c r="B59" s="3"/>
      <c r="C59" s="3"/>
    </row>
    <row r="60" spans="1:13" x14ac:dyDescent="0.25">
      <c r="A60" t="s">
        <v>187</v>
      </c>
    </row>
    <row r="61" spans="1:13" x14ac:dyDescent="0.25">
      <c r="A61" t="s">
        <v>199</v>
      </c>
    </row>
    <row r="62" spans="1:13" x14ac:dyDescent="0.25">
      <c r="A62" t="s">
        <v>330</v>
      </c>
    </row>
    <row r="63" spans="1:13" x14ac:dyDescent="0.25">
      <c r="A63" s="4"/>
      <c r="B63" s="4"/>
      <c r="C63" s="4"/>
    </row>
    <row r="64" spans="1:13" ht="15.75" thickBot="1" x14ac:dyDescent="0.3"/>
    <row r="65" spans="1:3" s="1" customFormat="1" ht="15.75" thickBot="1" x14ac:dyDescent="0.3">
      <c r="A65" s="67" t="s">
        <v>347</v>
      </c>
      <c r="B65" s="68" t="s">
        <v>348</v>
      </c>
      <c r="C65" s="69" t="s">
        <v>349</v>
      </c>
    </row>
    <row r="66" spans="1:3" x14ac:dyDescent="0.25">
      <c r="A66" s="57" t="s">
        <v>166</v>
      </c>
      <c r="B66" s="58" t="s">
        <v>350</v>
      </c>
      <c r="C66" s="59" t="s">
        <v>156</v>
      </c>
    </row>
    <row r="67" spans="1:3" x14ac:dyDescent="0.25">
      <c r="A67" s="10"/>
      <c r="B67" t="s">
        <v>351</v>
      </c>
      <c r="C67" s="60" t="s">
        <v>156</v>
      </c>
    </row>
    <row r="68" spans="1:3" x14ac:dyDescent="0.25">
      <c r="A68" s="10"/>
      <c r="B68" t="s">
        <v>352</v>
      </c>
      <c r="C68" s="60" t="s">
        <v>156</v>
      </c>
    </row>
    <row r="69" spans="1:3" ht="15.75" thickBot="1" x14ac:dyDescent="0.3">
      <c r="A69" s="61"/>
      <c r="B69" s="62" t="s">
        <v>353</v>
      </c>
      <c r="C69" s="63" t="s">
        <v>156</v>
      </c>
    </row>
    <row r="70" spans="1:3" ht="15.75" thickBot="1" x14ac:dyDescent="0.3">
      <c r="A70" s="64" t="s">
        <v>167</v>
      </c>
      <c r="B70" s="65" t="s">
        <v>354</v>
      </c>
      <c r="C70" s="66" t="s">
        <v>156</v>
      </c>
    </row>
    <row r="71" spans="1:3" x14ac:dyDescent="0.25">
      <c r="A71" s="57" t="s">
        <v>168</v>
      </c>
      <c r="B71" s="58" t="s">
        <v>355</v>
      </c>
      <c r="C71" s="59" t="s">
        <v>156</v>
      </c>
    </row>
    <row r="72" spans="1:3" x14ac:dyDescent="0.25">
      <c r="A72" s="10"/>
      <c r="B72" t="s">
        <v>356</v>
      </c>
      <c r="C72" s="60" t="s">
        <v>156</v>
      </c>
    </row>
    <row r="73" spans="1:3" ht="15.75" thickBot="1" x14ac:dyDescent="0.3">
      <c r="A73" s="61"/>
      <c r="B73" s="62" t="s">
        <v>357</v>
      </c>
      <c r="C73" s="63" t="s">
        <v>156</v>
      </c>
    </row>
    <row r="74" spans="1:3" ht="15.75" thickBot="1" x14ac:dyDescent="0.3">
      <c r="A74" s="64" t="s">
        <v>169</v>
      </c>
      <c r="B74" s="65" t="s">
        <v>358</v>
      </c>
      <c r="C74" s="66" t="s">
        <v>156</v>
      </c>
    </row>
    <row r="75" spans="1:3" x14ac:dyDescent="0.25">
      <c r="A75" s="57" t="s">
        <v>170</v>
      </c>
      <c r="B75" s="58" t="s">
        <v>359</v>
      </c>
      <c r="C75" s="59" t="s">
        <v>156</v>
      </c>
    </row>
    <row r="76" spans="1:3" x14ac:dyDescent="0.25">
      <c r="A76" s="10"/>
      <c r="B76" t="s">
        <v>360</v>
      </c>
      <c r="C76" s="60" t="s">
        <v>156</v>
      </c>
    </row>
    <row r="77" spans="1:3" x14ac:dyDescent="0.25">
      <c r="A77" s="10"/>
      <c r="B77" t="s">
        <v>361</v>
      </c>
      <c r="C77" s="60" t="s">
        <v>156</v>
      </c>
    </row>
    <row r="78" spans="1:3" ht="15.75" thickBot="1" x14ac:dyDescent="0.3">
      <c r="A78" s="61"/>
      <c r="B78" s="62" t="s">
        <v>362</v>
      </c>
      <c r="C78" s="63" t="s">
        <v>156</v>
      </c>
    </row>
    <row r="79" spans="1:3" ht="15.75" thickBot="1" x14ac:dyDescent="0.3">
      <c r="A79" s="64" t="s">
        <v>171</v>
      </c>
      <c r="B79" s="65" t="s">
        <v>363</v>
      </c>
      <c r="C79" s="66" t="s">
        <v>156</v>
      </c>
    </row>
    <row r="80" spans="1:3" x14ac:dyDescent="0.25">
      <c r="A80" s="57" t="s">
        <v>172</v>
      </c>
      <c r="B80" s="58" t="s">
        <v>364</v>
      </c>
      <c r="C80" s="59" t="s">
        <v>156</v>
      </c>
    </row>
    <row r="81" spans="1:3" x14ac:dyDescent="0.25">
      <c r="A81" s="10"/>
      <c r="B81" t="s">
        <v>365</v>
      </c>
      <c r="C81" s="60" t="s">
        <v>156</v>
      </c>
    </row>
    <row r="82" spans="1:3" x14ac:dyDescent="0.25">
      <c r="A82" s="10"/>
      <c r="B82" t="s">
        <v>366</v>
      </c>
      <c r="C82" s="60" t="s">
        <v>156</v>
      </c>
    </row>
    <row r="83" spans="1:3" x14ac:dyDescent="0.25">
      <c r="A83" s="10"/>
      <c r="B83" t="s">
        <v>367</v>
      </c>
      <c r="C83" s="60" t="s">
        <v>156</v>
      </c>
    </row>
    <row r="84" spans="1:3" ht="15.75" thickBot="1" x14ac:dyDescent="0.3">
      <c r="A84" s="61"/>
      <c r="B84" s="62" t="s">
        <v>368</v>
      </c>
      <c r="C84" s="63" t="s">
        <v>156</v>
      </c>
    </row>
    <row r="85" spans="1:3" x14ac:dyDescent="0.25">
      <c r="A85" s="57" t="s">
        <v>173</v>
      </c>
      <c r="B85" s="58" t="s">
        <v>369</v>
      </c>
      <c r="C85" s="59" t="s">
        <v>156</v>
      </c>
    </row>
    <row r="86" spans="1:3" x14ac:dyDescent="0.25">
      <c r="A86" s="10"/>
      <c r="B86" t="s">
        <v>370</v>
      </c>
      <c r="C86" s="60" t="s">
        <v>156</v>
      </c>
    </row>
    <row r="87" spans="1:3" x14ac:dyDescent="0.25">
      <c r="A87" s="10"/>
      <c r="B87" t="s">
        <v>371</v>
      </c>
      <c r="C87" s="60" t="s">
        <v>156</v>
      </c>
    </row>
    <row r="88" spans="1:3" x14ac:dyDescent="0.25">
      <c r="A88" s="10"/>
      <c r="B88" t="s">
        <v>372</v>
      </c>
      <c r="C88" s="60" t="s">
        <v>156</v>
      </c>
    </row>
    <row r="89" spans="1:3" x14ac:dyDescent="0.25">
      <c r="A89" s="10"/>
      <c r="B89" t="s">
        <v>373</v>
      </c>
      <c r="C89" s="60" t="s">
        <v>156</v>
      </c>
    </row>
    <row r="90" spans="1:3" x14ac:dyDescent="0.25">
      <c r="A90" s="10"/>
      <c r="B90" t="s">
        <v>374</v>
      </c>
      <c r="C90" s="60" t="s">
        <v>156</v>
      </c>
    </row>
    <row r="91" spans="1:3" x14ac:dyDescent="0.25">
      <c r="A91" s="10"/>
      <c r="B91" t="s">
        <v>375</v>
      </c>
      <c r="C91" s="60" t="s">
        <v>156</v>
      </c>
    </row>
    <row r="92" spans="1:3" ht="15.75" thickBot="1" x14ac:dyDescent="0.3">
      <c r="A92" s="61"/>
      <c r="B92" s="62" t="s">
        <v>376</v>
      </c>
      <c r="C92" s="63" t="s">
        <v>156</v>
      </c>
    </row>
    <row r="93" spans="1:3" ht="15.75" thickBot="1" x14ac:dyDescent="0.3">
      <c r="A93" s="64" t="s">
        <v>175</v>
      </c>
      <c r="B93" s="65" t="s">
        <v>175</v>
      </c>
      <c r="C93" s="66" t="s">
        <v>156</v>
      </c>
    </row>
    <row r="94" spans="1:3" x14ac:dyDescent="0.25">
      <c r="A94" s="57" t="s">
        <v>176</v>
      </c>
      <c r="B94" s="58" t="s">
        <v>377</v>
      </c>
      <c r="C94" s="59" t="s">
        <v>156</v>
      </c>
    </row>
    <row r="95" spans="1:3" ht="15.75" thickBot="1" x14ac:dyDescent="0.3">
      <c r="A95" s="61"/>
      <c r="B95" s="62" t="s">
        <v>378</v>
      </c>
      <c r="C95" s="63" t="s">
        <v>156</v>
      </c>
    </row>
    <row r="96" spans="1:3" x14ac:dyDescent="0.25">
      <c r="A96" s="57" t="s">
        <v>177</v>
      </c>
      <c r="B96" s="58" t="s">
        <v>379</v>
      </c>
      <c r="C96" s="59" t="s">
        <v>156</v>
      </c>
    </row>
    <row r="97" spans="1:3" x14ac:dyDescent="0.25">
      <c r="A97" s="10"/>
      <c r="B97" t="s">
        <v>380</v>
      </c>
      <c r="C97" s="60" t="s">
        <v>156</v>
      </c>
    </row>
    <row r="98" spans="1:3" ht="15.75" thickBot="1" x14ac:dyDescent="0.3">
      <c r="A98" s="61"/>
      <c r="B98" s="62" t="s">
        <v>381</v>
      </c>
      <c r="C98" s="63" t="s">
        <v>156</v>
      </c>
    </row>
    <row r="99" spans="1:3" ht="15.75" thickBot="1" x14ac:dyDescent="0.3">
      <c r="A99" s="64" t="s">
        <v>178</v>
      </c>
      <c r="B99" s="65" t="s">
        <v>382</v>
      </c>
      <c r="C99" s="66" t="s">
        <v>156</v>
      </c>
    </row>
    <row r="100" spans="1:3" ht="15.75" thickBot="1" x14ac:dyDescent="0.3">
      <c r="A100" s="64" t="s">
        <v>179</v>
      </c>
      <c r="B100" s="65" t="s">
        <v>383</v>
      </c>
      <c r="C100" s="66" t="s">
        <v>156</v>
      </c>
    </row>
    <row r="101" spans="1:3" x14ac:dyDescent="0.25">
      <c r="A101" s="57" t="s">
        <v>180</v>
      </c>
      <c r="B101" s="58" t="s">
        <v>384</v>
      </c>
      <c r="C101" s="59" t="s">
        <v>156</v>
      </c>
    </row>
    <row r="102" spans="1:3" x14ac:dyDescent="0.25">
      <c r="A102" s="10"/>
      <c r="B102" t="s">
        <v>385</v>
      </c>
      <c r="C102" s="60" t="s">
        <v>156</v>
      </c>
    </row>
    <row r="103" spans="1:3" x14ac:dyDescent="0.25">
      <c r="A103" s="10"/>
      <c r="B103" t="s">
        <v>386</v>
      </c>
      <c r="C103" s="60" t="s">
        <v>156</v>
      </c>
    </row>
    <row r="104" spans="1:3" x14ac:dyDescent="0.25">
      <c r="A104" s="10"/>
      <c r="B104" t="s">
        <v>387</v>
      </c>
      <c r="C104" s="60" t="s">
        <v>156</v>
      </c>
    </row>
    <row r="105" spans="1:3" x14ac:dyDescent="0.25">
      <c r="A105" s="10"/>
      <c r="B105" t="s">
        <v>388</v>
      </c>
      <c r="C105" s="60" t="s">
        <v>156</v>
      </c>
    </row>
    <row r="106" spans="1:3" x14ac:dyDescent="0.25">
      <c r="A106" s="10"/>
      <c r="B106" t="s">
        <v>389</v>
      </c>
      <c r="C106" s="60" t="s">
        <v>156</v>
      </c>
    </row>
    <row r="107" spans="1:3" x14ac:dyDescent="0.25">
      <c r="A107" s="10"/>
      <c r="B107" t="s">
        <v>390</v>
      </c>
      <c r="C107" s="60" t="s">
        <v>156</v>
      </c>
    </row>
    <row r="108" spans="1:3" x14ac:dyDescent="0.25">
      <c r="A108" s="10"/>
      <c r="B108" t="s">
        <v>391</v>
      </c>
      <c r="C108" s="60" t="s">
        <v>156</v>
      </c>
    </row>
    <row r="109" spans="1:3" x14ac:dyDescent="0.25">
      <c r="A109" s="10"/>
      <c r="B109" t="s">
        <v>392</v>
      </c>
      <c r="C109" s="60" t="s">
        <v>156</v>
      </c>
    </row>
    <row r="110" spans="1:3" x14ac:dyDescent="0.25">
      <c r="A110" s="10"/>
      <c r="B110" t="s">
        <v>393</v>
      </c>
      <c r="C110" s="60" t="s">
        <v>156</v>
      </c>
    </row>
    <row r="111" spans="1:3" x14ac:dyDescent="0.25">
      <c r="A111" s="10"/>
      <c r="B111" t="s">
        <v>394</v>
      </c>
      <c r="C111" s="60" t="s">
        <v>156</v>
      </c>
    </row>
    <row r="112" spans="1:3" x14ac:dyDescent="0.25">
      <c r="A112" s="10"/>
      <c r="B112" t="s">
        <v>395</v>
      </c>
      <c r="C112" s="60" t="s">
        <v>156</v>
      </c>
    </row>
    <row r="113" spans="1:3" x14ac:dyDescent="0.25">
      <c r="A113" s="10"/>
      <c r="B113" t="s">
        <v>396</v>
      </c>
      <c r="C113" s="60" t="s">
        <v>156</v>
      </c>
    </row>
    <row r="114" spans="1:3" x14ac:dyDescent="0.25">
      <c r="A114" s="10"/>
      <c r="B114" t="s">
        <v>397</v>
      </c>
      <c r="C114" s="60" t="s">
        <v>156</v>
      </c>
    </row>
    <row r="115" spans="1:3" x14ac:dyDescent="0.25">
      <c r="A115" s="10"/>
      <c r="B115" t="s">
        <v>398</v>
      </c>
      <c r="C115" s="60" t="s">
        <v>156</v>
      </c>
    </row>
    <row r="116" spans="1:3" x14ac:dyDescent="0.25">
      <c r="A116" s="10"/>
      <c r="B116" t="s">
        <v>399</v>
      </c>
      <c r="C116" s="60" t="s">
        <v>156</v>
      </c>
    </row>
    <row r="117" spans="1:3" ht="15.75" thickBot="1" x14ac:dyDescent="0.3">
      <c r="A117" s="61"/>
      <c r="B117" s="62" t="s">
        <v>400</v>
      </c>
      <c r="C117" s="63" t="s">
        <v>156</v>
      </c>
    </row>
    <row r="118" spans="1:3" ht="15.75" thickBot="1" x14ac:dyDescent="0.3">
      <c r="A118" s="64" t="s">
        <v>181</v>
      </c>
      <c r="B118" s="65" t="s">
        <v>401</v>
      </c>
      <c r="C118" s="66" t="s">
        <v>156</v>
      </c>
    </row>
    <row r="119" spans="1:3" x14ac:dyDescent="0.25">
      <c r="A119" s="57" t="s">
        <v>182</v>
      </c>
      <c r="B119" s="58" t="s">
        <v>402</v>
      </c>
      <c r="C119" s="59" t="s">
        <v>156</v>
      </c>
    </row>
    <row r="120" spans="1:3" x14ac:dyDescent="0.25">
      <c r="A120" s="10"/>
      <c r="B120" t="s">
        <v>403</v>
      </c>
      <c r="C120" s="60" t="s">
        <v>156</v>
      </c>
    </row>
    <row r="121" spans="1:3" ht="15.75" thickBot="1" x14ac:dyDescent="0.3">
      <c r="A121" s="61"/>
      <c r="B121" s="62" t="s">
        <v>404</v>
      </c>
      <c r="C121" s="63" t="s">
        <v>156</v>
      </c>
    </row>
    <row r="122" spans="1:3" x14ac:dyDescent="0.25">
      <c r="A122" s="57" t="s">
        <v>183</v>
      </c>
      <c r="B122" s="58" t="s">
        <v>405</v>
      </c>
      <c r="C122" s="59" t="s">
        <v>156</v>
      </c>
    </row>
    <row r="123" spans="1:3" x14ac:dyDescent="0.25">
      <c r="A123" s="10"/>
      <c r="B123" t="s">
        <v>406</v>
      </c>
      <c r="C123" s="60" t="s">
        <v>156</v>
      </c>
    </row>
    <row r="124" spans="1:3" x14ac:dyDescent="0.25">
      <c r="A124" s="10"/>
      <c r="B124" t="s">
        <v>407</v>
      </c>
      <c r="C124" s="60" t="s">
        <v>156</v>
      </c>
    </row>
    <row r="125" spans="1:3" x14ac:dyDescent="0.25">
      <c r="A125" s="10"/>
      <c r="B125" t="s">
        <v>408</v>
      </c>
      <c r="C125" s="60" t="s">
        <v>156</v>
      </c>
    </row>
    <row r="126" spans="1:3" x14ac:dyDescent="0.25">
      <c r="A126" s="10"/>
      <c r="B126" t="s">
        <v>409</v>
      </c>
      <c r="C126" s="60" t="s">
        <v>156</v>
      </c>
    </row>
    <row r="127" spans="1:3" x14ac:dyDescent="0.25">
      <c r="A127" s="10"/>
      <c r="B127" t="s">
        <v>410</v>
      </c>
      <c r="C127" s="60" t="s">
        <v>156</v>
      </c>
    </row>
    <row r="128" spans="1:3" ht="15.75" thickBot="1" x14ac:dyDescent="0.3">
      <c r="A128" s="61"/>
      <c r="B128" s="62" t="s">
        <v>411</v>
      </c>
      <c r="C128" s="63" t="s">
        <v>156</v>
      </c>
    </row>
  </sheetData>
  <mergeCells count="8">
    <mergeCell ref="B6:E6"/>
    <mergeCell ref="H6:H7"/>
    <mergeCell ref="B35:E35"/>
    <mergeCell ref="H35:H36"/>
    <mergeCell ref="F6:F7"/>
    <mergeCell ref="G6:G7"/>
    <mergeCell ref="F35:F36"/>
    <mergeCell ref="G35:G3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tabSelected="1" workbookViewId="0">
      <selection activeCell="A4" sqref="A4"/>
    </sheetView>
  </sheetViews>
  <sheetFormatPr defaultColWidth="9.140625" defaultRowHeight="15" x14ac:dyDescent="0.25"/>
  <sheetData>
    <row r="1" spans="1:1" x14ac:dyDescent="0.25">
      <c r="A1" t="s">
        <v>136</v>
      </c>
    </row>
    <row r="2" spans="1:1" x14ac:dyDescent="0.25">
      <c r="A2" t="s">
        <v>134</v>
      </c>
    </row>
    <row r="3" spans="1:1" x14ac:dyDescent="0.25">
      <c r="A3" t="s">
        <v>135</v>
      </c>
    </row>
    <row r="4" spans="1:1" x14ac:dyDescent="0.25">
      <c r="A4" t="s">
        <v>420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2019-04-02T09:15:13Z</dcterms:modified>
</cp:coreProperties>
</file>