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CFA06F78-66FE-4B83-9BC6-909FF2C1E3D3}" xr6:coauthVersionLast="41" xr6:coauthVersionMax="41" xr10:uidLastSave="{00000000-0000-0000-0000-000000000000}"/>
  <bookViews>
    <workbookView xWindow="-120" yWindow="-120" windowWidth="29040" windowHeight="17640" activeTab="3" xr2:uid="{00000000-000D-0000-FFFF-FFFF00000000}"/>
  </bookViews>
  <sheets>
    <sheet name="Generell input" sheetId="1" r:id="rId1"/>
    <sheet name="Tiltaksanalyse" sheetId="6" r:id="rId2"/>
    <sheet name="GIS-tabeller" sheetId="3" r:id="rId3"/>
    <sheet name="Referanser" sheetId="4" r:id="rId4"/>
  </sheets>
  <definedNames>
    <definedName name="_Toc514068790" localSheetId="1">Tiltaksanalyse!#REF!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 r="J14" i="6" l="1"/>
  <c r="I14" i="6"/>
  <c r="H14" i="6"/>
  <c r="G14" i="6"/>
  <c r="J13" i="6"/>
  <c r="I13" i="6"/>
  <c r="H13" i="6"/>
  <c r="G13" i="6"/>
  <c r="J12" i="6"/>
  <c r="I12" i="6"/>
  <c r="H12" i="6"/>
  <c r="G12" i="6"/>
  <c r="J11" i="6"/>
  <c r="I11" i="6"/>
  <c r="H11" i="6"/>
  <c r="G11" i="6"/>
  <c r="J10" i="6"/>
  <c r="J9" i="6"/>
  <c r="I9" i="6"/>
  <c r="H9" i="6"/>
  <c r="J8" i="6"/>
  <c r="J7" i="6"/>
  <c r="J6" i="6"/>
  <c r="I59" i="3" l="1"/>
  <c r="G59" i="3"/>
  <c r="F59" i="3"/>
  <c r="E59" i="3"/>
  <c r="D59" i="3"/>
  <c r="C59" i="3"/>
  <c r="B59" i="3"/>
  <c r="H58" i="3"/>
  <c r="H57" i="3"/>
  <c r="H56" i="3"/>
  <c r="H55" i="3"/>
  <c r="H54" i="3"/>
  <c r="H53" i="3"/>
  <c r="H52" i="3"/>
  <c r="H51" i="3"/>
  <c r="H50" i="3"/>
  <c r="H49" i="3"/>
  <c r="H48" i="3"/>
  <c r="H47" i="3"/>
  <c r="H46" i="3"/>
  <c r="H45" i="3"/>
  <c r="H44" i="3"/>
  <c r="H43" i="3"/>
  <c r="H42" i="3"/>
  <c r="H41" i="3"/>
  <c r="J28" i="3"/>
  <c r="I28" i="3"/>
  <c r="G28" i="3"/>
  <c r="F28" i="3"/>
  <c r="D28" i="3"/>
  <c r="C28" i="3"/>
  <c r="B28" i="3"/>
  <c r="E27" i="3"/>
  <c r="H27" i="3" s="1"/>
  <c r="E26" i="3"/>
  <c r="H26" i="3" s="1"/>
  <c r="E25" i="3"/>
  <c r="H25" i="3" s="1"/>
  <c r="E24" i="3"/>
  <c r="H24" i="3" s="1"/>
  <c r="E23" i="3"/>
  <c r="H23" i="3" s="1"/>
  <c r="E22" i="3"/>
  <c r="H22" i="3" s="1"/>
  <c r="E21" i="3"/>
  <c r="H21" i="3" s="1"/>
  <c r="E20" i="3"/>
  <c r="H20" i="3" s="1"/>
  <c r="E19" i="3"/>
  <c r="H19" i="3" s="1"/>
  <c r="E18" i="3"/>
  <c r="H18" i="3" s="1"/>
  <c r="E17" i="3"/>
  <c r="H17" i="3" s="1"/>
  <c r="E16" i="3"/>
  <c r="H16" i="3" s="1"/>
  <c r="E15" i="3"/>
  <c r="H15" i="3" s="1"/>
  <c r="E14" i="3"/>
  <c r="H14" i="3" s="1"/>
  <c r="E13" i="3"/>
  <c r="H13" i="3" s="1"/>
  <c r="E12" i="3"/>
  <c r="H12" i="3" s="1"/>
  <c r="E11" i="3"/>
  <c r="E10" i="3"/>
  <c r="H10" i="3" s="1"/>
  <c r="E28" i="3" l="1"/>
  <c r="H11" i="3"/>
  <c r="H28" i="3" s="1"/>
  <c r="H5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Magni Olsen Kyrkjeeide</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 ref="D45" authorId="1" shapeId="0" xr:uid="{00000000-0006-0000-0100-000007000000}">
      <text>
        <r>
          <rPr>
            <b/>
            <sz val="9"/>
            <color indexed="81"/>
            <rFont val="Tahoma"/>
            <family val="2"/>
          </rPr>
          <t>Magni Olsen Kyrkjeeide:</t>
        </r>
        <r>
          <rPr>
            <sz val="9"/>
            <color indexed="81"/>
            <rFont val="Tahoma"/>
            <family val="2"/>
          </rPr>
          <t xml:space="preserve">
Hva er hysteresis? Trådalger?
</t>
        </r>
      </text>
    </comment>
  </commentList>
</comments>
</file>

<file path=xl/sharedStrings.xml><?xml version="1.0" encoding="utf-8"?>
<sst xmlns="http://schemas.openxmlformats.org/spreadsheetml/2006/main" count="792" uniqueCount="521">
  <si>
    <t>Tid for vurdering</t>
  </si>
  <si>
    <t>Norsk navn</t>
  </si>
  <si>
    <t>Fyll inn</t>
  </si>
  <si>
    <t>Fritekst ekspert</t>
  </si>
  <si>
    <t>Påvirkningsfaktorer</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</si>
  <si>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</si>
  <si>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</si>
  <si>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</si>
  <si>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</si>
  <si>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</si>
  <si>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</si>
  <si>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</si>
  <si>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</si>
  <si>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</si>
  <si>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</si>
  <si>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</si>
  <si>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</si>
  <si>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</si>
  <si>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Tiltakspakke x</t>
  </si>
  <si>
    <t>Omfang</t>
  </si>
  <si>
    <t>Styrke</t>
  </si>
  <si>
    <t>Presisering/betydning</t>
  </si>
  <si>
    <t>Hva</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</si>
  <si>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</si>
  <si>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</si>
  <si>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</si>
  <si>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</si>
  <si>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</si>
  <si>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</si>
  <si>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</si>
  <si>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</si>
  <si>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</si>
  <si>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</si>
  <si>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</si>
  <si>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</si>
  <si>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</si>
  <si>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</si>
  <si>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</si>
  <si>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</si>
  <si>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</si>
  <si>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</si>
  <si>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</si>
  <si>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</si>
  <si>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</si>
  <si>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</si>
  <si>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</si>
  <si>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</si>
  <si>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</si>
  <si>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</si>
  <si>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</si>
  <si>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</si>
  <si>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</si>
  <si>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</si>
  <si>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</si>
  <si>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</si>
  <si>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</si>
  <si>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</si>
  <si>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</si>
  <si>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</si>
  <si>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</si>
  <si>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</si>
  <si>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</si>
  <si>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</si>
  <si>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 xml:space="preserve">Oppgi forekomst av trua arter (listes opp adskilt med ;).Beskriv artsmangfoldet i kolonnen for fritekst. </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</si>
  <si>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</si>
  <si>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</si>
  <si>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</si>
  <si>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</si>
  <si>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</si>
  <si>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</si>
  <si>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</si>
  <si>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</si>
  <si>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</si>
  <si>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</si>
  <si>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</si>
  <si>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</si>
  <si>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Tiltak x</t>
  </si>
  <si>
    <t>Nye tiltak</t>
  </si>
  <si>
    <t>Tiltak x+y</t>
  </si>
  <si>
    <t>Tiltaksanalyse</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</si>
  <si>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</si>
  <si>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Ned ett nivå på Rødlista fra dagens kategori. For alternative hovedmål, se Ma(nua)l.  </t>
  </si>
  <si>
    <t>Geografiske mangler</t>
  </si>
  <si>
    <t>Områder som ikke er kartlagt.</t>
  </si>
  <si>
    <t>NiN-basen. Se tabell i arket "GIS-tabeller". Spesifiser: dekker arealet kun naturtypen, eller andre naturtyper også?</t>
  </si>
  <si>
    <t>Naturbase. Se tabell i arket "GIS-tabeller". Spesifiser: dekker arealet kun naturtypen, eller andre naturtyper også?</t>
  </si>
  <si>
    <t>Kommentar</t>
  </si>
  <si>
    <t>Rødlistestatus forkortelse</t>
  </si>
  <si>
    <t>Hartvig Christie, NIVA</t>
  </si>
  <si>
    <t>Mai 2018</t>
  </si>
  <si>
    <t>Tabell x Fylkesvis oversikt over antall lokaliteter med verdi A, B og C (naturbasedata) og antall lokaliteter kartlagt etter Artskart.  Det finnes ikke funn på NiN data.</t>
  </si>
  <si>
    <t>Naturbase: I01 Større tareforekomster</t>
  </si>
  <si>
    <t>Artskart: Sukkertare</t>
  </si>
  <si>
    <t>Naturbase</t>
  </si>
  <si>
    <t>NiN-data</t>
  </si>
  <si>
    <t>Totalt polygoner</t>
  </si>
  <si>
    <t xml:space="preserve">Overlappende polygon mellom NiN-data og Naturbasedata </t>
  </si>
  <si>
    <t>Antall lokaliteter Artskart</t>
  </si>
  <si>
    <t>Fylker</t>
  </si>
  <si>
    <t xml:space="preserve">A-verdi </t>
  </si>
  <si>
    <t>B-verdi</t>
  </si>
  <si>
    <t>C-verdi</t>
  </si>
  <si>
    <t>Totalt 
(A-, B-, C-verdi)</t>
  </si>
  <si>
    <t>NNF</t>
  </si>
  <si>
    <t>NiN (2.0)</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</si>
  <si>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</si>
  <si>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</si>
  <si>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</si>
  <si>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</si>
  <si>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</si>
  <si>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</si>
  <si>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</si>
  <si>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</si>
  <si>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</si>
  <si>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</si>
  <si>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</si>
  <si>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</si>
  <si>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</si>
  <si>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</si>
  <si>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</si>
  <si>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</si>
  <si>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</si>
  <si>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</si>
  <si>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</si>
  <si>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Totalt areal</t>
  </si>
  <si>
    <t xml:space="preserve">Overlappende areal mellom NiN-data og Naturbasedata </t>
  </si>
  <si>
    <t>Tabell x Oversikt over fylker og kommuner naturtypen forekommer, X indikerer at naturtypen forekommer</t>
  </si>
  <si>
    <t>Fylke</t>
  </si>
  <si>
    <t>Kommune</t>
  </si>
  <si>
    <t>Forekommer</t>
  </si>
  <si>
    <t>X</t>
  </si>
  <si>
    <t xml:space="preserve">Lindesnes </t>
  </si>
  <si>
    <t>Tabell x Oversikt over fylker og kommuner Sukkertareskog Nordsjøen forekommer på artskart, X indikerer at funnen forekommer</t>
  </si>
  <si>
    <t xml:space="preserve">Lyngdal </t>
  </si>
  <si>
    <r>
      <t>Sukkertare (</t>
    </r>
    <r>
      <rPr>
        <i/>
        <sz val="12"/>
        <color theme="1"/>
        <rFont val="Calibri"/>
        <family val="2"/>
        <scheme val="minor"/>
      </rPr>
      <t>Saccharina latissima</t>
    </r>
    <r>
      <rPr>
        <sz val="12"/>
        <color theme="1"/>
        <rFont val="Calibri"/>
        <family val="2"/>
        <scheme val="minor"/>
      </rPr>
      <t>) er en brunalge i ordenen  Laminariales som utgjør en gruppe alger der de fleste er flerårige og som er våre største vekster  (makroalger/makrofytter) under vann. Sukkertare vokser normalt i tette assosiasjoner (&gt;10 individer pr m2) og kan forme naturtypen store og vidstrakte sukkertareskoger. Sukkertare er festet til fast underlag som fjell og stein med et rotlignende festeorgan (hapter) og tetthet og størrelse på sukkertareskog er bestemt av substratets utstrekning, og tilstrekkelig lys for fotosyntese. Den vokser neddykket og finnes fra nederst i fjæra (tidevannssonen) og til dyp under 20 m,</t>
    </r>
  </si>
  <si>
    <t>Her mangler data</t>
  </si>
  <si>
    <t>For dette feltet vil det sannsynligvis komme mer oppdaterte data og tall for de ulike tareskoger i de ulike områder ettersom flere samfunnsforskere og miljøøkonomer har fattet interesse for tareskogene.</t>
  </si>
  <si>
    <t>Påvirkningsfaktor 3</t>
  </si>
  <si>
    <t>Påvirkningsfaktor 4</t>
  </si>
  <si>
    <t>Påvirkningsfaktor 6</t>
  </si>
  <si>
    <t>En generell økning i sjøtemperatur , klimaendring</t>
  </si>
  <si>
    <t>CO2 innholdet i atmosfæren fører til økt innhold av CO2 i vannmassene</t>
  </si>
  <si>
    <t>Endringer i avrenning som følge av klimaendringer og endringer i organiske levende og døde partikler i vannmassene fører til mørkere vann og redusert lysenergi (og fotosyntese).</t>
  </si>
  <si>
    <t>Påvirkningsfaktor 7</t>
  </si>
  <si>
    <t>Påvirkningsfaktor 5</t>
  </si>
  <si>
    <t>Et lag med sediment (nedslamming) av bunnen vil hindre rekruttering av sukkertare. Slikt slam har lett for å sedimentere innimellom trådalger og kan også være klebrig pga. organisk materiale og mikroorganismer.</t>
  </si>
  <si>
    <t>avdempende</t>
  </si>
  <si>
    <t>Fjerne sediment</t>
  </si>
  <si>
    <t>kompenserende</t>
  </si>
  <si>
    <t>5, 6</t>
  </si>
  <si>
    <t>Redusere avrenning av partikler fra land/vassdrag</t>
  </si>
  <si>
    <t>Fangdammer, beplantning, pløying om våren og andre tiltak for å redusere avrenning av partikler og humus fra vassdrag.</t>
  </si>
  <si>
    <t>Klimatiske endringer &gt; Regionale &gt; Temperaturendring</t>
  </si>
  <si>
    <t>Pågående</t>
  </si>
  <si>
    <t>Hele forekomstarealet påvirkes (&gt;90%)</t>
  </si>
  <si>
    <t>1.2</t>
  </si>
  <si>
    <t>Ny</t>
  </si>
  <si>
    <t>Mest i de dypere deler av bestanden</t>
  </si>
  <si>
    <t>Påvirker særlig bestander i de mer beskyttete deler av forekomsten.</t>
  </si>
  <si>
    <t>Det fins eksempler fra våre naboland, men kun indikasjoner fra Norge, der dette har vært lite undersøkt.</t>
  </si>
  <si>
    <t>Det er mange økosystemtjenester knyttet til tareskog, mens alternativet nedslammet bunn med trådalger har liten verdi. Det er således av stor samfunnsøkonomisk interesse å bevare tareskog.</t>
  </si>
  <si>
    <t>Sukkertareskog Nordsjøen</t>
  </si>
  <si>
    <t xml:space="preserve">Sukkertare består av festeorganet (hapteren), en relativt kort og bøyelig stilk, og et blad som kan bli flere meter langt og over en halv meter bredt. En ny undersøkelse har funnet populasjonsgenetiske forskjeller mellom sukkertare fra ulike regioner i landet, der sukkertare fra Vestlandet skiller seg fra populasjoner i andre regioner.  Sukkertaren i Nordsjøen kan bli lang og bred og blandt de største som man kan finne i landet. Hapteren er habitat for små dyr som skjuler seg i den grenete strukturen, mens resten av taren er også tilholdsted for en rik fauna som kan utgjøre mange tusen individer pr m2, der også flere arter fisk finner næring og skjul. Mye av produksjonen i sukkertareskogene eksporteres til nærliggende økosystemer og dens betydning er derfor viktig for flere økosystemer på kysten.
</t>
  </si>
  <si>
    <t>VU</t>
  </si>
  <si>
    <t>Sukkertare som art ble pga. sterk tilbakegang klassifiser til NT, men har hatt en stabil eller noe positiv utvikling noen steder og et ekspertutvalg har klassifisert den til LC. Naturtypen er vurdert som sårbar langs kysten i region Nordsjøen siden den har blitt sterkt redusert langs hele denne kysten, særlig i med beskyttete strøk.</t>
  </si>
  <si>
    <t>Avgrensing mot stortareskog ut mot høyere bølgeeksponering. Avgrensning mot tangbelter opp mot littoralsonen. Avgrensning mot bløtbunn og ålegraseng ved overgang i substrat fra hardbunn til bløtbunn. Avgrensing mot fjellbunn med rødalger og fastsittende dyr ut på dypere vann.</t>
  </si>
  <si>
    <t>Naturtypen har status som sårbar for region Nordsjøen Arten sukkertare er justert fra truet til livskraftig selv om naturtypen er redusert i Nordsjøen</t>
  </si>
  <si>
    <t>I vurdering i rødlista er sukkertare i Norge vurdert til opp mot 50 % av Europeisk bestand og opp mot 25 % av global bestand. Disse vurderingene er utført tatt hele norskekysten i betraktning, mens i denne vurderingen er bare det definerte området Nordsjøen tatt inn.</t>
  </si>
  <si>
    <t>2918</t>
  </si>
  <si>
    <t>Når det gjelder sukkertare i Nordsjøen er det større sannsynlighet for å finne resterende forekomster i de mest bølgeeksponerte områdene av utbredelsesområdet, men også på steder der tidevannstrøm gir god vannbevegelse slik som sund innover i fjorder. Men siden denne artens forekomst er fluktuerende og man finner varieasjoner mellom sesonger og år blir modellering basert på kartlegging en usikker øvelse.</t>
  </si>
  <si>
    <t>Siden sukkertare danner tette skoger på hardbunn i den eufotiske sonen, er det antatt ut fra tidligere observasjoner at den har hatt tett forekomst langs hele Nordsjøen fra innerst i fjorder og utover til der stortare overtar i mer bølgeeksponerte farvann. I en NIVA rapport fra 2011 har Gundersen m fl. beregnet (modellert) at i Nordsjøen er nåværende areal av sukkertare 979 km2, mens det kunne ha vært 1632 km2 sukkertare hvis den ikke hadde blir redusert. Ulike modeller og beregninger har anslått tapt areal av sukkertare i Nordsjøen til å ligge på mellom 40 og 50 %. Variasjoner i stående skog og tapt areal forårsakes av  observasjoner til ulike sesonger og år, siden sukkertare har høy og rask formeringsevne og at den kan variere mye mellom både sesong og år (den kommer og går).</t>
  </si>
  <si>
    <t>I sukkertare på Vestlandet er det funnet tettheter av makrofauna på ca75 000 individer pr m2, og med slike tettheter vil det være en stor innsats å identifisere arter i et stort antall  innsamlete prøver. I det materialet som foreligger er det funnet over 60 arter makrofauna (børstemark, små krepsdyr, bløtdyr, pigghuder mm.)</t>
  </si>
  <si>
    <t xml:space="preserve">Datagrunnlag for "Sukkertareskog Nordsjøen" </t>
  </si>
  <si>
    <t>Tabell x Fylkesvis oversikt over areal av A, B og C (Naturbasedata). Alle mål angitt i dekar (daa).  Det finnes ikke funn på NiN data.</t>
  </si>
  <si>
    <t xml:space="preserve">Askøy </t>
  </si>
  <si>
    <t xml:space="preserve">Austevoll </t>
  </si>
  <si>
    <t xml:space="preserve">Austrheim </t>
  </si>
  <si>
    <t xml:space="preserve">Bergen </t>
  </si>
  <si>
    <t xml:space="preserve">Bømlo </t>
  </si>
  <si>
    <t xml:space="preserve">Fedje </t>
  </si>
  <si>
    <t xml:space="preserve">Fitjar </t>
  </si>
  <si>
    <t xml:space="preserve">Fjell </t>
  </si>
  <si>
    <t xml:space="preserve">Haugesund </t>
  </si>
  <si>
    <t xml:space="preserve">Lindås </t>
  </si>
  <si>
    <t xml:space="preserve">Meland </t>
  </si>
  <si>
    <t xml:space="preserve">Radøy </t>
  </si>
  <si>
    <t xml:space="preserve">Stord </t>
  </si>
  <si>
    <t xml:space="preserve">Sund </t>
  </si>
  <si>
    <t xml:space="preserve">Sveio </t>
  </si>
  <si>
    <t xml:space="preserve">Øygarden </t>
  </si>
  <si>
    <t xml:space="preserve">Bokn </t>
  </si>
  <si>
    <t xml:space="preserve">Eigersund </t>
  </si>
  <si>
    <t xml:space="preserve">Finnøy </t>
  </si>
  <si>
    <t xml:space="preserve">Forsand </t>
  </si>
  <si>
    <t xml:space="preserve">Hjelmeland </t>
  </si>
  <si>
    <t xml:space="preserve">Hå </t>
  </si>
  <si>
    <t xml:space="preserve">Karmøy </t>
  </si>
  <si>
    <t xml:space="preserve">Klepp </t>
  </si>
  <si>
    <t xml:space="preserve">Kvitsøy </t>
  </si>
  <si>
    <t xml:space="preserve">Randaberg </t>
  </si>
  <si>
    <t xml:space="preserve">Rennesøy </t>
  </si>
  <si>
    <t xml:space="preserve">Sandnes </t>
  </si>
  <si>
    <t xml:space="preserve">Sola </t>
  </si>
  <si>
    <t xml:space="preserve">Stavanger </t>
  </si>
  <si>
    <t xml:space="preserve">Strand </t>
  </si>
  <si>
    <t xml:space="preserve">Suldal </t>
  </si>
  <si>
    <t xml:space="preserve">Tysvær </t>
  </si>
  <si>
    <t xml:space="preserve">Utsira </t>
  </si>
  <si>
    <t xml:space="preserve">Vindafjord </t>
  </si>
  <si>
    <t xml:space="preserve">Farsund </t>
  </si>
  <si>
    <t xml:space="preserve">Flekkefjord </t>
  </si>
  <si>
    <t xml:space="preserve">Sokndal </t>
  </si>
  <si>
    <t xml:space="preserve">Fusa </t>
  </si>
  <si>
    <t xml:space="preserve">Jondal </t>
  </si>
  <si>
    <t xml:space="preserve">Kvam </t>
  </si>
  <si>
    <t xml:space="preserve">Kvinnherad </t>
  </si>
  <si>
    <t xml:space="preserve">Masfjorden </t>
  </si>
  <si>
    <t xml:space="preserve">Os </t>
  </si>
  <si>
    <t xml:space="preserve">Tysnes </t>
  </si>
  <si>
    <t xml:space="preserve">Askvoll </t>
  </si>
  <si>
    <t xml:space="preserve">Balestrand </t>
  </si>
  <si>
    <t xml:space="preserve">Gulen </t>
  </si>
  <si>
    <t xml:space="preserve">Hyllestad </t>
  </si>
  <si>
    <t xml:space="preserve">Høyanger </t>
  </si>
  <si>
    <t xml:space="preserve">Solund </t>
  </si>
  <si>
    <t>Effekten av de ulike påvirkningsfaktorene er vanskelig å rangere da man mener samvirkende effekt er avgjørende. Temperaturøkning påvirker hele bestanden ved økt respirasjon (og stress), selv om temperaturøkning på Vestlandet sjelden nærmer seg dødelig nivå, og i alle fall ikke for den dypere del av bestanden.</t>
  </si>
  <si>
    <t>Det er ikke kjent at taren påvirkes av forsuring, men konkurrerende alger kan ta opp CO2 mer effektivt som karbonkilde og få et konkurranse fortrinn. Undersøkelser fra Australia har funnet slike effekter, men dette er ikke studert i våre farvann, og det er mulig at dette kun gir et lite bidrag til samvirkende påvirkning.</t>
  </si>
  <si>
    <t>Ukjent, men mest i tilfeller der filamentøse alger overgror sukkertaren.</t>
  </si>
  <si>
    <t>Tilførsler av næringssalter med Kyststrømmen, fra fiskeoppdrett og fra andre regionale og lokale kilder.</t>
  </si>
  <si>
    <t>Moy F, Christie H, Steen H, Stålnacke P, Aksnes D, Alve E, Aure J, Bekkby T, Fredriksen S, Gitmark J, Hackett B, Magnusson J, Pengerud A, Sjøtun K, Sørensen K, Tveiten L, Øygarden L, Åsen PA, 2008. Sluttrapport fra Sukkertareprosjektet. SFT-rapport TA-2467/2008, NIVA-rapport 5709. 131 s.</t>
  </si>
  <si>
    <t>Påvirkningsfaktor 8</t>
  </si>
  <si>
    <t>Aure J, Magnusson J. 2008. Mindre tilførsel av næringssalter til Skagerrak. Kyst og Havbruk 2008. 28-30.</t>
  </si>
  <si>
    <t>Aure J, Strand Ø. 2001 Hydrografiske normaler og langtidsvariasjoner i norske kystfarvann mellom 1936 og 2000. Fisken og havet nr 13</t>
  </si>
  <si>
    <t>Luning K. 1984. Temperature tolerance and biogeography of seaweeds: the marine algal flora of Helgoland (North Sea) as an example. Helgolander Meeresunters. 38: 305-317</t>
  </si>
  <si>
    <t>Moy F, Alve E, Bogen J, Christie H, Green N, Helland A, Steen H, Skarbøvik E, Stålnacke P. 2006a. Statusrapport nr. 1-2006 fra Sukkertareprosjektet. SFT-rapport TA-2193/2006. NIVA-rapport 5265. 36s</t>
  </si>
  <si>
    <t>Moy F, Alve E, Christie H, Helland A, Magnusson J, Steen H, Tveiten L, Åsen PA. 2007. Statusrapport nr.2 fra Sukkertareprosjektet SFT-rapport TA-2232/2007. NIVA-rapport 5344. 60s</t>
  </si>
  <si>
    <t>Moy F, Christie H, Alve E, Steen H, 2008. Statusrapport nr. 3 fra Sukkertareprosjektet. SFT-rapport TA-nummer 2398/2008 NIVA-rapport 5585. 74 s.</t>
  </si>
  <si>
    <t>Moy F, J Aure, T Falkenhaug, T Johnsen, E Lømsland, J Magnusson, KM Norderhaug, L Omli, A Pedersen, B Rygg, 2008. Langtidsovervåking av miljø­kvaliteten i kystområdene av Norge. Kystovervåkings­program­met. Årsrapport for 2007. TA-2409/2008. NIVA-rapport 5612.</t>
  </si>
  <si>
    <t xml:space="preserve">Moy F, Stålnacke P (eds) 2007. Sukkertareprosjektet Analyse av klima- og miljøovervåkingsdata med betydning for sukkertare. SFT-rapport TA-2279/2007. NIVA-rapport 5454. 210s. </t>
  </si>
  <si>
    <t>Åsen PA. 2006. Trekk fra den marine benthosalgevegetasjon fra Kristiansandsfjorden til Jøssingfjorden  - med spesiell referanse til sukkertare (Laminaria saccharina) og butare (Alaria esculenta). Agder naturmuseums rapportserie 2006-4. 35s</t>
  </si>
  <si>
    <t>Selvik, J.R., Tjomsland, T. og Eggestad, HO. 2007. Teoretiske tilførselsberegninger av nitrogen og fosfor til norske kystområder i 2006. SFT-rapport: 1005/2007. 60 sider</t>
  </si>
  <si>
    <t xml:space="preserve">Sjøtun K, 1985. Ei autøkologisk undersøking av Laminaria saccharina (L.) Lamour. i Espegrend-området. Cand.real. thesis. Universitetet i Bergen. 211 s. </t>
  </si>
  <si>
    <t>Dette fenomenet er mindre utbredt i Nordsjøen enn på Skagerrak. Kysten av Nordsjøen er preget av større tidevannsforskjeller og dette skaper sammen med vind og bølger vannbevegelse som fjerner døde alger og slam om vinteren slik at det blir frigitt substrat for nytt nedslag av sukkertare rekrutter.  Tidevannstrømmer inn og ut av strore fjorder genererer god vannbevegelse, og serlig der fjorder snevrer inn og ellers i sund mellom øyer.</t>
  </si>
  <si>
    <t>Bare i enkelte store fjorder, og på litt dypere vann.</t>
  </si>
  <si>
    <t>Usikkert, men vil sannsynligvis ikke endre status dramatisk de følgende år.</t>
  </si>
  <si>
    <t>Tiltak 3</t>
  </si>
  <si>
    <t>Tiltak 4</t>
  </si>
  <si>
    <t>Tiltak 5</t>
  </si>
  <si>
    <t>Dette er en omstridt metode, og for at den skal kunne ha noen effekt bør man ha en god oversikt over forekomst av høye tettheter kråkeboller. Det er uvisst hvor stor effekt den vil ha hvis kråkebollene står dypt.</t>
  </si>
  <si>
    <t>Leinaas, H.P. &amp; Christie, H. 1996. Effects of removing sea urchins (Strongylocentrotus droebachiensis): Stability of the barren state and succession of kelp forest recovery in the east atlantic. Oecologia 105: 524-536</t>
  </si>
  <si>
    <t>Bokn, T, Moy, F., Christie, H., Engelbert, S., Karez, R., Kerstin, K., Kraufvelin, P., Lindblad, C., Marba, N., Pedersen, M.F., Sørensen, K. 2002. Are rocky shore ecosystems affected by nutrient enriched seawater? Some preliminary results from a mesocosm experiment. Hydrobiologia 484: 167-175</t>
  </si>
  <si>
    <t>Bokn, T. L., C. M. Duarte, M. F. Pedersen, N. Marba, F. E. Moy, C. Barron, B. Bjerkeng, J. Borum, H Christie, S. Engelbert, F.L. Fotel, E.E. Hoell, R. Karez, K. Kersting, P. Kraufvelin, C. Lindblad, M. Olsen, K.A. Sanderud, U. Sommer &amp; K. Sørensen. 2003. The response of experimental rocky shore communities to nutrient additions. Ecosysyems  6 (6), 577-594.</t>
  </si>
  <si>
    <t>Kraufvelin P. Moy FE. Christie H. Bokn TL. (2006). Nutrient addition to experimental rocky shore communities revisited: delayed responses, rapid recovery. Ecosystems 9: 1076-1093.</t>
  </si>
  <si>
    <t>Christie H, Norderhaug KM, Fredriksen S (2009). Macrophytes as habitat for fauna. Mar Ecol. Prog. Ser. 396: 221-233.</t>
  </si>
  <si>
    <t>Andersen GS, Steen H, Moy F, Christie H, Fredriksen S (2011). Seasonal patterns of sporophyte growth, fertility, fouling and mortality of Saccharina latissima in Skagerrak, Norway – implications for re-forestation. Journal of Marine Biology, Volume 2011, Article ID 690375, 8 pages.</t>
  </si>
  <si>
    <t>Moy FE. Christie H (2012). Large scale shift from sugar kelp (Saccharina latissima) to ephemeral algae along the south and west coast of Norway. Marine Biology Research 8: 309-321.</t>
  </si>
  <si>
    <t>Araujo RM, Assis J, Airoldi L, Barbara I, Bartsch I, Bekkby T, Christie H, et al. (2016). Status, trends and drivers of kelp forests in Europe: an expert assessmen. Biodiversity and Concervation. BIOC-D-15-00974R3</t>
  </si>
  <si>
    <t>Filbee-Dexter K, Wernberg T. 2018. Rise of turfs: a new battlefront for globally declining kelp forests. BioScience XX: 1-13.</t>
  </si>
  <si>
    <t>Andersen GS. Christie H. Moy FE. (submitted Ecology and Evolution) Epiphyte fouling and high temperature may lead to a distribution squeeze explaining changes in the vertical and regional distribution of Saccharina latissima.</t>
  </si>
  <si>
    <t xml:space="preserve">Moy F, HC Trannum, LJ Naustvoll, CW Fagerli, KM Norderhaug. 2017. ØKOKYST – delprogram Skagerrak. Årsrapport 2016 . Miljødirektoratet M-727 | 2017 </t>
  </si>
  <si>
    <t>Artsdatabanken. 2011. Norsk rødliste for naturtyper 2011.</t>
  </si>
  <si>
    <t>Andersen GS. 2013. Patterns of Saccharina latissima recruitment. OlosOne, https://doi.org/10.1371/journal.pone.0081092</t>
  </si>
  <si>
    <t xml:space="preserve">Sukkertare er beskrevet å ha en livslengde på ca. tre år. De danner områder med sporer (sorus) i bladet utpå høsten og derfra slippes millioner av sporer i løpet av høsten og vinteren som blir til kjønnete haploide gametofytter som smelter sammen til en ny tare (sporofytt) som vokser opp utover våren. De voksne tarene danner nytt blad hver vår, og om våren vokser både de nye og de gamle sukkertarene meget raskt, målt til over to cm pr dag. Utover sommeren avtar den somatiske veksten, mens fotosynteseaktiviteten produserer sukker som er energi for sporedannelse og ny vekst i den mørke årstid. Sukkertareskoger er blant våre mest produktive økosystemer og kan ha en biomasse og også en  produksjon på godt over 10 kg våtvekt pr år. </t>
  </si>
  <si>
    <t>M1-3 sukkertareskog beskyttet infralitoral fastbunn. Siste versjon NA-M 10,1  MS-2</t>
  </si>
  <si>
    <t>Sukkertare er en alge som trenger lys, og er derfor begrenset til den eufotiske sone. For makroalger ligger kompensasjonsdyp på mellom 20 og 40,  for sukkertare på Nordsjø-kysten er lysforholdene flere steder ganske bra og dybdeutbredelsen kan forekomme dypere enn 20 m.</t>
  </si>
  <si>
    <t>Naturtypen kan avgrenses til beskyttet kyst (ihht. bølgeeksponeringsmodell swm&lt;100000) i infralittoral sone som er fra rett ned for tidevannssonen og i eufotisk sone (0-40 m dyp), men i realiteten kun der det er lys nok for denne arten. I Nordsjøen kan  lysforholdene være ganske bra, men påvirkes negativt ved avrenning og ved algeoppblomstringer. Derfor kan dybdeutbredelse variere langs kyststrekningen, og ofte dypere enn 20 m. Geografisk utbredelse er langs hele Nordsjø-kysten fra Lindesnes til Stad.</t>
  </si>
  <si>
    <t>Sukkertareskogene på Nordsjøkysten har vært kraftig redusert siden begynnelsen på 2000 tallet, men arten viser en opportunistisk karakter og har evne til å reetablere seg og opprettholde en bestand eller spredte forekomster. Derfor er arten vurdert som livskraftig også på Nordsjøkysten, mens selve skogene må sees på som en naturtype under press og som kan regnes som sårbar. Det observeres jevnlig gjenvekst av sukkertare om våren, men mye av dette dør og forsvinner i løpet av sommeren.</t>
  </si>
  <si>
    <t>I følge modellene fra 2010 er stående sukkertareskog i Nordsjøen ca 50 % av arealet sukkertareskog i Norge. Pga. at store arealer sukkertare er beitet ned av kråkeboller i Norskehavet og Barenshavet er andelen av sukkertare i Nordsjøen per 2010 beregnet til så høyt som 50 % av den Norske sukkertareskogen. Dersom alle arealer tilgjengelig for sukkertare restitueres vil arealet av sukkertareskog i Nordsjøen kun utgjøre 17 %.</t>
  </si>
  <si>
    <t>Her vil det også være vanskelig å komme med gode tall. Det er  vanskelig å få god oversikt over en naturtype som forekommer under vann og som  teoretisk kan forekomme langs hele kysten, men som er i reduksjon noen steder og i økning andre steder. Det fins mangelfulle data fra andre Europeiske land.</t>
  </si>
  <si>
    <t>Sukkertareskog domineres av en monokultur av nøkkelarten sukkertare, og alle de assosierte artene i skogen hører til naturtypen.</t>
  </si>
  <si>
    <t>Dette gjelder i stor grad  naturtypen sukkertareskog, men det kan være gjort registreringer av sukkertare der det også er  innblanding av andre arter makroalger. Det er tvilsomt om det kalles andre naturtyper, heller spredt sukkertareskog med innblanding av andre arter. Det er først når sukketare forsvinner helt at naturtypen skifter til en naturtype dominert av trådalger.</t>
  </si>
  <si>
    <t>For undervanns naturtyper er nøye kartlegging en stor utfordring. En grundig kartlegging kan imidlertid gi grunnlag for modellering dersom det er en viss forutsigbarhet i forekomsten i forhold til andre miljøvariable. Imidlertid dekker Nordsjøekysten en meget lang og variert kystlinje, fra kysten og helt inn i dype fjorder, noe som vil gjøre kartlegging tidkrevende.</t>
  </si>
  <si>
    <t>Tareskog som en av de mest produktive systemer på kloden og med sin store betydning for økosystemer på kysten, har stor samfunnsmessig verdi. En Amerikansk studie har verdsatt tarekog til 19000 $/ha/yr, noe som tilsvarer 15 mill NOK per km2. Foreliggende estimater for sukkertare på Nordsjøkysten kan beregne verdien av stående tareskog per 2010 til 14685 mill NOK, mens den tapte skogen kunne gitt verdier for nesten 9800 mill NOK (9,8 milliarder) pr år etter denne verdisettingen.</t>
  </si>
  <si>
    <t>Sukkertare i Nordsjøen er undersøkt for assosiert makrofauna og fisk. De fleste artene er vanlige i slike vegetasjonstyper og det er ikke identifisert noen trua arter i assosiasjonene.</t>
  </si>
  <si>
    <t>Begroing av mosdyr (Bryozoa) og trådformete alger på sukkertarens blad samt begroing av konkurrerende alger på bunnen hindrer lystilgang for fotosyntese og fører til at bladet brekker opp. Begroing på bunnen vil hindre nytt nedslag og rekruttering av sukkertaren som trenger fast fjell eller stein for å feste seg. Begroingen akkumulerer slam som er ytterligere negativt for rekruttering av tare.</t>
  </si>
  <si>
    <t>I flere store fjorder på Vestlandet har det i nyere tid blitt observert tette bestander av langpigget kråkebolle som beiter all vegetasjon. Disse kråkebollene holder seg stort sett dypere enn sprangskikt og påvirker ikke sukkertare og annen vegetasjon grunnere enn mellom 5 og 10 m dyp.</t>
  </si>
  <si>
    <t>Det er sannsynlig at disse faktorene samvirker i negativ retning for sukkertaren. Næringssalter (eutrofiering) utover sommeren vil sammen med redusert beiting fra små herbivore invertebrater føre til økt begroing på tarebladet. Flere av trådalgene blir også begunstiget av høyere temperatur og vil også bli favorisert med mer CO2 som karbon-kilde. Ved både begroing og formørking av vannmassene vil lystingangen til tarebladene reduseres og dermed fotosyntese svekkes, og ved økende temperatur vil tarens respirasjon øke. Taren vil dø når respirasjonen blir høyere enn fotosysntesen. Selv om temperaturene i Nordsjøen sjelden overstiger eller er nær den dødelige grensen for hva sukkertare tåler (dette skjer i såfall kun nær overflaten), vil en økende temperatur og økende respirasjon bidra til økende dødelighet av taren sammen med de andre faktorene. Beiting av kråkeboller vil bare forsterke effekten.</t>
  </si>
  <si>
    <t>Slike "multiple stressors" er gjenstand for stor forskningsmessig interesse, men man er ikke kommet langt i god dokumentasjon. Dette samspillet vil rangeres i styrke over de andre. Det kan i noen tilfeller hende at påvirkningsfaktorer kan virke antagonistisk, men slik som forklart i beskrivelsen tyder nåværende kunnskap på at disse vil virke synergistisk og i negativ retning for sukkertaren. Det er også flere ulikheter i miljø og påvirkninger mellom Skagerrak og Nordsjøen, slik at om forskningsinnsats settes inn i Skagerrak må det vurderes om det kan ha gyldighet for Nordsjøen.</t>
  </si>
  <si>
    <t>Det fins tiltak for å fjerne næringssalt utslipp fra befolkning, landbruk og avrenning, men i Nordsjøen viser beregninger at den største økningen antropogene tilførsler kommer fra fiskeoppdrett. Forslag ti tiltak for å begrense utslipp fra fiskeoppdrett har vært at tareoppdrett vil føre til opptak av næringssalter, men det vil være mer effektivt for vekst av tare enn det vil være for å rense vannet tilstrekkelig. Nye havgående og spesielt lukkete oppdrettsformer har blitt foreslått som tiltak for å begrense flere problemer, og vil også være et tiltak for å redusere utslipp fra fisken.</t>
  </si>
  <si>
    <t>Bør samvirke med tiltak 1.</t>
  </si>
  <si>
    <t>Det er uvisst hvor stor effekt dette vil ha for vannkvalitet på Vestlandet der det store naturlige nedbørsmengder og mange mindre tilførsler.</t>
  </si>
  <si>
    <t>Lindgaard, A. og Henriksen, S. (red.) 2011. Norsk rødliste for naturtyper 2011. Artsdatabanken, Trondheim.</t>
  </si>
  <si>
    <t>Sukkertareskogene langs kysten i Nordsjøen er trua av ytre påvirkninger slik at de delvis forsvinner eller at plantene blir stående mer spredt og ikke lenger fungerer som en skog, men mer som spredte og flyktige forekomster av arten omgitt av andre mer kortlevde alger. Sukkertare finnes langs hele kysten og nord til Svalbard. Den finnes også sørover i Europa, men er følsom for høye temperaturer (over 20-21 oC) så sørgrensen antas å bevege seg nordover. Sukkertare i Nordsjøen er mindre utsatt for direkte temperaturpåvirkning enn forekomster lenger sør der sjøtemperatur i overflatevann kan nærme seg tålegrensen.</t>
  </si>
  <si>
    <t>Rense, skrape bunnområder for sediment og begroing slik at tare kan få rekruttere inn i områder uten tare. Man kan variere størrelse, antall og lokaliteter på skrapte arealer.</t>
  </si>
  <si>
    <t>Oppsummerende anbefaling</t>
  </si>
  <si>
    <t>Anbefalt tiltakspakke</t>
  </si>
  <si>
    <t>Begrunnelse</t>
  </si>
  <si>
    <t>God tilstand</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</si>
  <si>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</si>
  <si>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</si>
  <si>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</si>
  <si>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</si>
  <si>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</si>
  <si>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</si>
  <si>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</si>
  <si>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</si>
  <si>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</si>
  <si>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</si>
  <si>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50-75%</t>
  </si>
  <si>
    <t>alle</t>
  </si>
  <si>
    <t>Usikkerhet kostnad (Menon fyller inn)</t>
  </si>
  <si>
    <t>Antall forekomster andre kilder</t>
  </si>
  <si>
    <t>F. eks. Myrbase</t>
  </si>
  <si>
    <t>Et estimat fra 2010 ble areal beregnet til 979 km2 i Nordsjøen.</t>
  </si>
  <si>
    <t xml:space="preserve">Klimatiske endringer &gt; Regionale &gt; Endring i nedbørsmengde
</t>
  </si>
  <si>
    <t>Påvirkningsfaktor 9</t>
  </si>
  <si>
    <t>Påvirkning på habitat &gt; Habitatpåvirkning i marine miljø &gt; Marin akvakultur</t>
  </si>
  <si>
    <t>Forurensing &gt; I vann &gt; Næringssalter og organiske næringsstoffer</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</si>
  <si>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</si>
  <si>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</si>
  <si>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</si>
  <si>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</si>
  <si>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</si>
  <si>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</si>
  <si>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</si>
  <si>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</si>
  <si>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</si>
  <si>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</si>
  <si>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</si>
  <si>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</si>
  <si>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8</t>
  </si>
  <si>
    <t>Tiltak 9</t>
  </si>
  <si>
    <t>Tiltak 10</t>
  </si>
  <si>
    <t>Tiltak x+1</t>
  </si>
  <si>
    <t>Tiltak x+2</t>
  </si>
  <si>
    <t>50-75% måloppnåelse; 75-85% måloppnåelse; 85-95% måloppnåelse; 95-100% måloppnåelse, les mer i manualen</t>
  </si>
  <si>
    <t>Delmål x</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</si>
  <si>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</si>
  <si>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</si>
  <si>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</si>
  <si>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</si>
  <si>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</si>
  <si>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</si>
  <si>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</si>
  <si>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</si>
  <si>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</si>
  <si>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</si>
  <si>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</si>
  <si>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</si>
  <si>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</si>
  <si>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</si>
  <si>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</si>
  <si>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</si>
  <si>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</si>
  <si>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</si>
  <si>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</si>
  <si>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</si>
  <si>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</si>
  <si>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</si>
  <si>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</si>
  <si>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</si>
  <si>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</si>
  <si>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</si>
  <si>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</si>
  <si>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</si>
  <si>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</si>
  <si>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</si>
  <si>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</si>
  <si>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</si>
  <si>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</si>
  <si>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</si>
  <si>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</si>
  <si>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</si>
  <si>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</si>
  <si>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</si>
  <si>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</si>
  <si>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</si>
  <si>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</si>
  <si>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</si>
  <si>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</si>
  <si>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</si>
  <si>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</si>
  <si>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</si>
  <si>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</si>
  <si>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</si>
  <si>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</si>
  <si>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</si>
  <si>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</si>
  <si>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</si>
  <si>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</si>
  <si>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</si>
  <si>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</si>
  <si>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</si>
  <si>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</si>
  <si>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</si>
  <si>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</si>
  <si>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</si>
  <si>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</si>
  <si>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</si>
  <si>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</si>
  <si>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</si>
  <si>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</si>
  <si>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</si>
  <si>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</si>
  <si>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</si>
  <si>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</si>
  <si>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</si>
  <si>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</si>
  <si>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</si>
  <si>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75-100%</t>
  </si>
  <si>
    <t>Nær truet</t>
  </si>
  <si>
    <t>NT</t>
  </si>
  <si>
    <t>Redusere næringssalter</t>
  </si>
  <si>
    <t xml:space="preserve">Sukkertare som naturtype kan danne tette skoger som er peristente. En god tilstand for naturtypen er der sukkertare står i tette assosiasjoner fra rett ned fra fjæra og ned til nedre voksegrense som kan variere med lysforhold. </t>
  </si>
  <si>
    <t>Sukkertareskog består av tareindivider i tettheter ofte over 10 individer pr m2, men tetthet og størrelse på tarene avtar nedover i dypet, og tareskogene er ikke så frodige i nedre del av voksedypet.</t>
  </si>
  <si>
    <t>Mye av kartlegginge av tare i Nordsjøen og ellers i landet har vært konsentrert til stortare, og kunnskapen om naturlige bestander av sukkertare og hvordan disse skogene kan variere innen regionen er mangelfull.</t>
  </si>
  <si>
    <t>Sukkertare kan ofte bli begrodd med epifytter utover sommeren og høsten, men så lenge sukkertaren dominerer gjennom hele året må det regnes som god tilstand. Der det kun blir stående igjen mer spredt med tare regnes ikke tilstanden som god.</t>
  </si>
  <si>
    <t>Støttende tjenester</t>
  </si>
  <si>
    <t>Middels kjent</t>
  </si>
  <si>
    <t>Tareskog er blant de naturtyper med høyest produksjon på kloden. Imidlertid kan produksjonen variere med dyp, vannkvalitet og voksested.Sukkertareskog kan produsere årlig over 10 kg med biomasse pr  m2. Sukkertarens forekomst på Nordsjø-kysten er variabel mellom år, men et estimat går ut på at halvparten av bestanden er tapt, og dermed halvparten av økosystemtjenestene. Tareskog med samlete økosystemtjenester har ulike anslag på verdi, men siste anslag gir en verdi på rundt 20 mill NOK pr km kystlinje, så potensiell verdi av sukkertareskog langs kysten av Vestlandet er stor, og dersom halvparten er borte vil verdien reduseres tilsvarende.</t>
  </si>
  <si>
    <t>Habitat for andre</t>
  </si>
  <si>
    <t>Godt kjent</t>
  </si>
  <si>
    <t>Det er godt kjent at tareskog, inkludert sukkertareskog, er habitat for andre makroalger, makrofauna, større invertebrater og fisk.</t>
  </si>
  <si>
    <t>Regulerende</t>
  </si>
  <si>
    <t>Biologisk kontroll</t>
  </si>
  <si>
    <t>Det er antatt at  sukkertareskog med alle sine assosierte arter har en stabiliserende effekt på økosystemet</t>
  </si>
  <si>
    <t>Man kan beregne hvor mye CO2 en sukkertaretareskog kan binde pr arealenhet, men man vet ikke hvor mye biomasse som transporteres ned på store dyp og  lagres. Det som transporteres ut fra tareskogen kan enten bli remineralisert eller lagres i dypet.</t>
  </si>
  <si>
    <t>Man vet at sukkertare tar opp næringssalter og CO2, men hvordan sukkertarens sesongmessige variasjoner påvirker disse økosystemtjenestene er usikkert.</t>
  </si>
  <si>
    <t>Man vet at sukkertare kan ta opp næringssalter og CO2 og dermed rense vannet for uønskete utslipp. Det er usikkert hvordan sukkertarens sesongmessige vekslinger påvirker opptak, og om opptak kan variere i takt eller utakt med variasjon i utslipp.</t>
  </si>
  <si>
    <t xml:space="preserve">Binde og lagre CO2 </t>
  </si>
  <si>
    <t>Fysisk stabilisering av kyst</t>
  </si>
  <si>
    <t>Man vet at sukkertareskogen kan gi beskyttelse og stabilisere substrat og for selve tareskogen som økosystem, men man vet ikke i hvilken grad tareskogen kan motvirke bølgeerosjon av kystlinjen. Det er naturlig å tro at slik bølgedempende effekt er mindre hos sukkertare enn hos stortare som står oppreist.</t>
  </si>
  <si>
    <t>Kulturelle</t>
  </si>
  <si>
    <t>Forsynende</t>
  </si>
  <si>
    <t>Produksjonen i sukkertareskogen gir næring til fisk og skalldyr. Sukkertare kan på sikt utgjøre en råvare i seg selv om noen år.</t>
  </si>
  <si>
    <t>Turisme</t>
  </si>
  <si>
    <t>Rekreasjon</t>
  </si>
  <si>
    <t>Sukkertare har økende interesse som råvare for mat, fôr og andre potensielle produkter. Disse råvarene kommer foreløpig fra dyrket sukkertare, men det kan tenkes at det vil bli etterspørsel også etter vill tare. Det er også andre organismer i sukkertareskogene som høstes som mat eller til andre råvarer. Det er uvisst, men sannsynlig, at produksjonen i sukkertareskogen tilfører næring til ressurser utenfor selve tareskogen.</t>
  </si>
  <si>
    <t>Turisme og reiseliv vil nyte godt av de rike økosystemene som tareskogen tilfører kysten, med økt dyreliv som fisk, sjøfugl og sjøpattedyr. Fisketurisme vil nyte godt av friske og produktive tareskoger.</t>
  </si>
  <si>
    <t>Rike tareskoger og en sunn og frisk kyst vil være en ekstra fordel for rekreasjon i forbindelse med hytteliv, båtliv, naturopplevelse og fritidsfiske. For badeliv vil rene strender favoriseres framfor slimete og glatt vekst av trådalger som ofte er et alternativ til sukkertareskogene.</t>
  </si>
  <si>
    <t>Marin akvakultur overlapper sjelden fysisk med sukkertareskogene på Nordsjø-kysten, men utslipp fra fiskeoppdrett, og særlig næringssalter, kan virke indirekte negativt på sukkertare ved at det fremmer overgroing av epifytter. Tareoppdrett er på vei til å bli en stor næring og kan innvirke på ville populasjoner, men dette er foreløpig ikke studert.</t>
  </si>
  <si>
    <t>Det foreligger ingen igangsatte tiltak for sukkertare Nordsjøen</t>
  </si>
  <si>
    <t xml:space="preserve">Siden tilstanden til sukkertare kan variere fra år til år, kan naturtypen endre status fra år til år, også til det bedre som vi har noen eksempler på. Siden vannbevegelsen i Nordsjøen er god, vil mye plass til rekrutter frigis hver vinter, så da avhenger de videre forekomstene av sukkertarens overlevelse gjennom sommeren. Imidlertid er det mange piler som peker i en retning der staturs på lang sikt (f.eks. 10 år) vil forverres. Dette begrunnes i observasjoner der sukkertareforekomster svekkes og forsvinner i løpet av juli og august tilsynelatende pga. begroing, og at også stortare som lever under bedre betingelser også har blitt begrodd de siste årene. Både nasjonalt, på Europeisk skala og ellers der tareskoger vokser har det vært sannsynlig at økende havtemperatur og eutrofiering sammen er viktigste årsak til dette, og disse trendene er vanskelig å snu. </t>
  </si>
  <si>
    <t>Hele kysten av Nordsjøen</t>
  </si>
  <si>
    <t>Mange tilførsler og spesielle tiltak for hver tilførsel</t>
  </si>
  <si>
    <t>Det ser ikke ut til at begrensete tiltak med å fjerne næringssalter er tikstrekkelig alene, så mulig mer effektivt i samvirke  med andre tiltak.</t>
  </si>
  <si>
    <t xml:space="preserve"> Effekten med begroing er en typisk "eutrofieffekt", men observasjonene samlet sett tyder på at bortfall av sukkertareskog i Nordsjøen har sannsynligvis blitt utløst av et samspill av faktorer. Siden årsakssammenhengene synes å være kompliserte samvirkende faktorer men som ikke har blitt faglig godt dokumentert, vil det være for tidlig å sette igang med dyre tiltak før man har mer sikre indikasjoner på at det virker. Særlig det faktum at på Nordsjøkysten viser en bergning at halvparten har forsvunnet, men man vet ikke hvorfor den andre halvparten har overlevd. Et viktig tiltak vil måtte bygge på kunnskapen om hvorfor noen overlever mens andre dør. En forklaring er at de mer bølgeutsatte forekomstene overlever, mens de i mer beskyttete farvann blir mer overgrodd og dør ut om sommeren.
</t>
  </si>
  <si>
    <t>Er bare mulig på begrensete arealer</t>
  </si>
  <si>
    <t>Dykking med skrape eller et utstyr som kan blåse bunnen rein.</t>
  </si>
  <si>
    <t>Bunnen endres fra en matte med sediment til nakent fjell/stein der ny tare kan slå seg ned</t>
  </si>
  <si>
    <t>Her kan man transplantere inn tare eller så ut på substrat</t>
  </si>
  <si>
    <t>En generell kommentar til alle de foreslåtte kompenserende tiltakene: Etter ca år 2000 har man sett at tette forekomster og store skoger av sukkertare har blitt erstattet med matter av trådalger og slam der sukkertaren har hatt vanskeligheter med å reetablere seg. Imidlertid har man observert at store deler av sukkertareskogene har overlevt langs hele Nordsjøkysten og har hatt en god evne til å spre seg og rekruttere områder der den har funnet substrat til å feste seg på. Problemet er at disse plantene i økende grad blir overgrodd og dør ut i løpet av sommeren, men i enkelte år har noen overlevd såpass lenge at de kan danne og sende ut sporer. Dette tyder på at sukkertare har  opportunistiske trekk med god evne til å spre seg og rekruttere der det er forhold for det. Det er således større sjanse for at sukkertare vil spre seg og reetablere seg av seg selv i gode år, enn at man vil kunne lykkes med en rekke tiltak der sannsynligheten/sjansen for at de utplasserte/utplantete tarene blir overgrodd og dør i løpet av relativt kort tid. Det synes som om den beskrevete tilstandsendringen fra sukkertare til trådalger ikke nødvendigvis er en varig tilstandsendring, men en veksling mellom to tilstandsendringer av opportunistiske makroalger som påvirkes av ytre miljøfaktorer som kan variere fra år til år. Man må imidlertid følge med på utviklingen for å se om man må sette inn spesielle kompenserende tiltak dersom bestanden av sukkertare i Nordsjøen reduseres dramatisk i forhold til nåværende arealreduksjon. Nordsjøkysten er preget av stor tidevannsforskjell og en del bølgeaktivitet, og slik vannbevegelse vil fjere langt mer sediment og trådalger om høsten enn det mekaniske tiltak vil kunne generere.</t>
  </si>
  <si>
    <t>Små, begrensete flater</t>
  </si>
  <si>
    <t>Dykking, ellers mindre utstyr som stein, kjettin, tau</t>
  </si>
  <si>
    <t xml:space="preserve">Se over. En metode som kun er mulig i små begrensete felt og som monner lite tatt arealet av mulig sukkertareskog langs kysten av Nordsjøen. </t>
  </si>
  <si>
    <t>Redusere lokale eller regionale utslipp, sjekke med database for tilførsler</t>
  </si>
  <si>
    <t>1 km kystlinje er realistisk</t>
  </si>
  <si>
    <t>Båt, utstyr for sprøyting med kalk</t>
  </si>
  <si>
    <t>Området endres dersom kråkebollene dør ut effektivt</t>
  </si>
  <si>
    <t xml:space="preserve">Her har jeg valgt å ikke fylle inn siden hvert enkelt tiltak sannsynligvis har liten effekt på naturtypen sukkertare Nordsjøen. Det er da tenkt avdempende tiltak som kan føre til status quo eller en forbedring av tilstand av naturtypen sett under ett (fra Lindesnes til Stad). Hvis man er heldig med miljøforhold kan noen av de kompenserende tiltakene sannsynligvis ha en tidsbegrenset effekt, men arealet vil være forsvinnende lite i forhold til naturtypen og de deler av sukkertareskog som tross alt fortsatt finnes. </t>
  </si>
  <si>
    <t>Tilleggseffekter kan være positive med økte økosystemtjenester, men her ble det problemer med utfylling.</t>
  </si>
  <si>
    <t>Opprettholde status</t>
  </si>
  <si>
    <t>Få en begrenset tilvekst av tare</t>
  </si>
  <si>
    <t>Få til god gjenvekst slik at naturtypen endrer status</t>
  </si>
  <si>
    <t>&lt;75%</t>
  </si>
  <si>
    <t xml:space="preserve">Her vil redusert næringstilførsel og mindre partikler i vannmassene og på bunnen kunne gi bedre betingelser for økt vekst og nyrekruttering av sukkertare, og sukkertare vil ha bedre betingelser for å kunne konkurere med framvekst av trådalger. Dette vil kreve store ressurser i rensing for å få til en forbedring av tilstanden til en naturtype som har potensiell utbredelse langs størsteparten av Nordsjø-kysten fra overflata og ned til 20+ m dyp. Databasen TEOTIL vil gi informasjon om lokalitet til tilførsler på årsbasis og vil være oppdatert for å sette inn de mest virksome reduksjoner i tilførsler. Som nevnt vil en del mindre tiltak kun gi begrenset effekt både i tid og rom og er således ikke aktuelt for å få til en større forbedring. </t>
  </si>
  <si>
    <t>Primærproduksjon</t>
  </si>
  <si>
    <t>Mat</t>
  </si>
  <si>
    <t>Råvarer</t>
  </si>
  <si>
    <t>Filtrerer vannmasser</t>
  </si>
  <si>
    <t>Bioremediering</t>
  </si>
  <si>
    <t>Teste tiltakspakke 1</t>
  </si>
  <si>
    <t>Kunnskap om virkning av mulige tiltak</t>
  </si>
  <si>
    <t>Studere samvirkning av påvirkningsfaktorer</t>
  </si>
  <si>
    <t>Forurensing &gt; Atmosfærisk &gt; Utslipp av klimagasser (CO2), indirekte effekter</t>
  </si>
  <si>
    <t>Påvirkning fra stedegne arter &gt; Konkurrenter</t>
  </si>
  <si>
    <t>Påvirkning fra stedegne arter &gt; Andre</t>
  </si>
  <si>
    <t>Påvirkning fra stedegne arter &gt; Predatorer</t>
  </si>
  <si>
    <t>Forurensing &gt; I vann &gt; Andre, diverse kilder</t>
  </si>
  <si>
    <t xml:space="preserve">Det er manglende kunnskap om virkning av tiltakene på naturtypen. Pga hysteresis  (se fritekst) er det mulig at respons på tiltaket lar vente på seg. Dette betyr at man må redusere påvirkning til meget lavt for å få bort trådalger og få sukkertare tilbake. </t>
  </si>
  <si>
    <t>Det vil kreve en stor innsats med godt designete undersøkelser og eksperimenter under kontrollerte forhold i felt og lab, og gjerne med mulighet for å manipulere med påvirkningsfaktorene. Det må søkes etter områder med ulike grader av  påvirkningsfaktorer for å teste effekter. Dette ansees for komplisert, men overvåking viser variasjon i påvirkning innen regiaoner som kan være retningslinjer for design av undersøkelser.</t>
  </si>
  <si>
    <r>
      <t>Det er sannsynlig at flere enn to påvirkningsfaktorer virker forsterkende og bidrar til reduksjon av naturtypen</t>
    </r>
    <r>
      <rPr>
        <sz val="11"/>
        <color rgb="FFFF0000"/>
        <rFont val="Calibri"/>
        <family val="2"/>
        <scheme val="minor"/>
      </rPr>
      <t>, men dette er dårlig kjent. Bortsett fra påvirkningsfaktor 8 som er fatal der kråkebollene forekommer, er det mulig at de andre faktorene eller flere av disse kan virke forsterkende negativt på naturtypen. Jo flere faktorer som påvirker i samme retning jo mer komplisert blir det å påvise årsakssammenhenger.</t>
    </r>
  </si>
  <si>
    <t>Å påvise synergieffekter fra flere enn to (og kanskje langt flere enn to) er vanskelig i ett eksperiment, men ved flere eksperimenter der noen faktorer kan testes enkeltvis og sammen, vil dette sammen med nye modeller og teknikke kunne avdekke slike forhold. Det er vanskelig å komme med konkrete forslag, men det foreligger prosjektsøknader med store omfang både arbeidsmessig og økonomiske som har mål å avdekke slike synergier (foreløpig ikke finansiert).</t>
  </si>
  <si>
    <t xml:space="preserve">På de områder der sukkertare rekrutterer om våren, men blir overgrodd i løpet av sommeren er det sannsynlig at tiltakspakka vil kunne ha effekt ved at både konkurrenter og vokseforhold for sukkertaren blir bedre. Hysteresis forklares ved at effekter ikke inntrer om man reduserer påvirkningsfaktor til det nivået som skapte problemet, men at man må redusere påvirkningsfaktoren til et mye lavere nivå før man kan oppnå endring. Dette er ikke undersøkt eller dokumentert for Norske forhold, men noen tiltak fra utlandet har sett ut til å ha noe efekt. </t>
  </si>
  <si>
    <t xml:space="preserve">Det er blitt søkt om forskningsmidler til å øke forståelsen for multiple påvirkningsfaktorer, og hvordan disse påvirker naturtypen negativt. Her vil også klima spille inn, men det ansees ikke relevant å foreslå tiltak for å snu utviklingen i oppvarming av havet. Foreløpig ligger tenperaturen på Nordsjøen unde det som er letal temperatur for sukkertare, og særlig i de dypere deler av leveområdet vil sommertemperatur ligge under det som nærmer seg skadelig. Imidlertid er klimaendringer mest positiv for de algene som konkurrerer ut sukkertaren. </t>
  </si>
  <si>
    <t>Ikke beregnet. Antas lave til middels for svært begrensede områder og middels-høye eller høye dersom noe større/flere områder omfattes.</t>
  </si>
  <si>
    <t>Ikke beregnet. Antas lave til middels for svært begrensede områder og middels-høye til høye dersom noe større/flere områder omfattes.</t>
  </si>
  <si>
    <t>Kostnadene er ukjente og ikke beregnet pga usikkerhet om effekt.</t>
  </si>
  <si>
    <t>Kostnadene er ukjente. De vil avhenge av hvilket geografisk område som skal omfattes og hvor stor forurensningsreduksjon som kreves.</t>
  </si>
  <si>
    <t>45%</t>
  </si>
  <si>
    <t>25%</t>
  </si>
  <si>
    <t>Tilstandsreduksjon</t>
  </si>
  <si>
    <t>Totalareal</t>
  </si>
  <si>
    <t>&lt; 30 % arealtap i perioden 1995-2035</t>
  </si>
  <si>
    <t>Behandling med brent kalk</t>
  </si>
  <si>
    <t>&gt; 30 % arealtap i perioden 1995-2035</t>
  </si>
  <si>
    <t>&gt; 30 % av arealet degraderes</t>
  </si>
  <si>
    <t>Degradering  &lt; 30 % av arealet</t>
  </si>
  <si>
    <t>Kystvannet i Nordsjøen har hatt god status, men det er uvisst hva de økende tilførslene fra oppdrett betyr samlet sett. Observasjoner tyder på at det er et regionalt problem, særlig i indre kyststrøk, og ikke knyttet til nærområder til enkelte oppdrettsanlegg. Kraftig vekst av trådformete alger om sommeren er et kjent tegn på gode næringsforhold. I tilførselprogrammet TEOTIL er næringssalter fra fiskeoppdrett den klart største og den tilførselen som øker mest.</t>
  </si>
  <si>
    <t>En observert kraftig vekst av trådformete, filamentøse alger kan danne matter som er opp til en halv meter tykke. Det kan være vanskelig å vurdere om de vokser på sukkertarens blad eller om de vokser på bunnen og derfra dekker over sukkertaren. Disse mattene av større/lengre filamentøse alger er mer typisk og utbredt i Nordsjøen enn i Skagerrak. Også tett begroing av mosdyr truer tarenes overlevelse. I den senere tid har oppdrett av sukkertare i Nordsjøen fått erfare at tarebladene blir begrodd og tarene dør utover sommeren, noe som forsterker inntrykket av hvor alvorlig begroing er for sukkertarens dødelighet.</t>
  </si>
  <si>
    <t>Dette beskrives som at overfiske av topp predator (som torsk) fører til framvekst av mindre predatorer (små fisk og krabber) som beiter på mindre herbivore invertebrater. Redusert herbivory favoriserer de trådformete algene som er de mest attraktive  for de små herbivore og omnivore invertebratene (snegl, amfipoder, isopoder).</t>
  </si>
  <si>
    <t>Det er særlig utslipp av næringssalter fra fiskeoppdrett (se påvirkningsfaktor  som kan fremme trådalgevekst som fortrenger sukkertare. Partikler fra fiskeoppdrett kan også tenkes å favorisere filtrerende dyr som er negativ påvekst på sukkertare. Det er ikke påvist hvor stor påvirkning disse forholdene utgjør. Dyrking av tare vil på sikt kunne ha noe påvirkning på vill tare, men slike påvirkninger vil bli nærmere definert og studert i kommende år.</t>
  </si>
  <si>
    <t>Det vil være et mål å snu trenden ved å bedre vannkvalitet slik at sukkertare kan oppnå en bedre tilstand i framtiden. Naturtypen vil allikevel være i en redusert tilstand, og det er vanskelig å se bort fra klimapåvirkning, slik at naturtypen vil fortsatt være truet, men status kan bli en forbedring. Siden en stor del av tilførsler kommer fra egne kilder vil det være greiere å forholde seg til mulige forslag til effektive rensetiltak.</t>
  </si>
  <si>
    <t>Siden det er beskrevet flere samvirkende faktorer er det vanskelig med dagens kunnskap å vite hvem eller hvilke faktorer som må reduseres, men det er sannsynlig at flere bør reduseres til under et visst nivå siden de samvirker. Siden utvikling i klimarelaterte påvirkninger sammen med at oppdrett antas å gradvis øke, vil nullalternativet per 2035 bli en dårligere kategori enn i dag, men det er sannsynlig med fortsatt store forekomster i ytre strøk av utbredelsesområdet der det er god vannkvalitret og en temperatur som ikke overstiger kritiske nivåer. En bedring av vannkvalitet vil sannsynligvis ha positiv innvirkning på både areal og tilstand, og ikke minst tilstand til de enkelte individer av sukkertare som ved økt overlevelse vil bidra til økende rekruttering og en sunnere bestand.</t>
  </si>
  <si>
    <t xml:space="preserve">Siden sukkertaren opprinnelig har hatt en mer vanlig forekomst, og reduksjon i Nordsjøen har vært anslått til ca 40-50  % reduksjon og med årlige variasjoner, vil det være vanskelig å angi slike oversikter/andeler av forekomst til enhver tid. Det aller meste av Nordiske forekomster er langs Norskekysten, men mens sukkertaren har vært i nedgsng på Skagerrak og Vestlandet, så har den vært i økning i Midt-Norge. Anslagene her er basert på modeller fra 2010 og bør oppjusteres. </t>
  </si>
  <si>
    <t>TEOTIL basen beskriver alle tilførsler, så kan man finne hva som monner mest. Utslipp fra fiskeoppdrett har vært i økning og er den klart største antropogene kilden.</t>
  </si>
  <si>
    <t>Sprøyting, påføring av finpartikulært brent kalk som synker ned og dreper kråkeboller. Dette er en metode med sprøyting av kalk fra båt som nylig har vært utprøvet i Norge og som tar liv av kråkeboller og andre echinodermer. Dette er en omstridt metode, og for at den skal kunne ha noen effekt bør man ha en god oversikt over forekomst av høye tettheter kråkeboller. Det er uvisst hvor stor effekt den vil ha hvis kråkebollene står dypt. Dette er en metode som har flere usikkerheter knyttet til seg, både på virkning og bieffekter og krever også spesiell tillatelse, og bør utprøves før den anbefales. Den har vært prøvd der kråkeboller står helt opp mot fjæra, men ikke der kråkebollene står under termoklinen.</t>
  </si>
  <si>
    <t>Transplantere enkelte tare, Transplantere en tett vegetasjon med tare, eller så ut tare på bunnen eller på substrat i lab som seinere settes ut</t>
  </si>
  <si>
    <t>Det finnes måter for å så ut sporer eller å transplantere ut voksne planter som man fester på tau/kjetting el. Både gjennom ulike eksperimenter og i industriell taredyrking fins det godt utprøvete metoder for å så ut sukkertare på ulike typer substrat som utpå vinteren kan settes ut eller henges ut. Særlig anlegg for taredyrking kan forme store arealer av hengende tareskog.</t>
  </si>
  <si>
    <t>Et begrenset område uten tare endres til et område med enkelte tareplanter som kan gi opphav til nye generasjoner tare . Området bør ha vannkvalitet og vannbevegelse god nok for mulig overlevelse av taren. Bunnen i nærheten bør ha områder som er  rein med fast underlag for rekruttering av nye tarer dersom man får til å holde taren i live til den blir fertil og sprer sporer. Slike tiltak kan variere fra år til år med variasjon i miljøbetingelser.</t>
  </si>
  <si>
    <t>Bør samvirke med tiltak 1, 2 og 4.</t>
  </si>
  <si>
    <t>Ikke beregnet pga. lav sannsynlighet for å få til rensetiltak som er store nok for en synlig måloppnåelse. Antas svært høye dersom tiltaket omfatter store områder og betydelig forurensningsreduksjon. Samtidig vil dette gi mange andre positive virkninger for miljøe og økosystemtjenester i Nordsjøen.</t>
  </si>
  <si>
    <t>For å få til en status bevaring eller forbedring av sukkertare som naturtype langs kysten fra Lindesnes til Stad vil det kreve stor innsats i opprensning og forbedring av vannkvalitet. Siden sukkertare finnes i området, har god spredningsevne og rask vekst vil den komme tilbake av seg selv når forholdene ligger til rette for det. Det er mulig å foreta små lokale tiltak for å få inn sukkertare på små, begrensete områder, men dette kan være både kortvarig (sukkertaren kan bli overgrodd og dø før den blir fertil) og lite aktuelt sett hele naturtypen (arealet) under ett. Dersom det skjer store forverringer av tilstanden til naturtypen i framtiden vil slike tiltak kunne vurderes for å berge artens tilstedeværelse. I dagens situsjon hvor store deler av naturtypen er inntakt vil det være tilstrekkelig med morplanter i området som kan bidra til rekruttering. Storstilet rensing og forbedring av vannkvalitet mhp næringssalter og bruning/partikler over lang tid har gitt positive forbedringer for undervanns vegetasjon i andre land.</t>
  </si>
  <si>
    <t>Hele forekomstarealet påvirkes (&gt; 90 %)</t>
  </si>
  <si>
    <t>Kun i fremtiden</t>
  </si>
  <si>
    <t>Majoriteten av forekomstarealet påvirkes (50-90 %)</t>
  </si>
  <si>
    <t>Minoriteten av forekomstarealet påvirkes (&lt; 50 %)</t>
  </si>
  <si>
    <t>Ukjent</t>
  </si>
  <si>
    <t>Rask reduksjon (&gt; 20 % over 10 år)</t>
  </si>
  <si>
    <t>Langsom, men signifikant, reduksjon (&lt; 20 % over 10 år)</t>
  </si>
  <si>
    <t>Ubetydelig/ingen nedgang</t>
  </si>
  <si>
    <t>Naturtypen har vært i tilbakegang de siste tiår, men den totale utviklingen nå er ikke kjent siden bestandene va-rierer fram og tilbake mellom år og bestander. En naturtype som forekommer under vann, som stadig er i endring over år og sesonger, og som kan forekomme langs hele kysten er vanskelig å få oversikt over. Norskekysten er nå beregnet til en lengde på litt over 100 000 km (nesten tre ganger rundt ekvator), så det er vanskelig å få en god oversikt over forekomst uten bedre kartlegging som grunnlag for modeller. Man vet også lite om forekomst og dybdeutbredelse innover i de dype Vestlandsfjordene.</t>
  </si>
  <si>
    <t>3, 4, 5, 6 og 9</t>
  </si>
  <si>
    <t xml:space="preserve">Ingen av de mindre tiltakene anbefales pga. stor risiko for å mislykkes og liten effekt. Det anbefales derimot å teste tiltakspakke 1 (prosjekt 1) regionalt. </t>
  </si>
  <si>
    <t>Navn, institusjon</t>
  </si>
  <si>
    <t>måned 2018</t>
  </si>
  <si>
    <t>Økonomisk analyse</t>
  </si>
  <si>
    <t>Øyvind Nystad Handberg og Kristin Magnussen, Menon</t>
  </si>
  <si>
    <t>Kunnskapsgrunnlag for sukkertareskog Nordsjøen - Tiltak for å ta vare på trua natur</t>
  </si>
  <si>
    <t>Vedlegg 94 til NINA rapport 1626: Aalberg Haugen, I.M. et al. 2019. Tiltak for å ta vare på trua natur. Kunnskapsgrunnlag for 90 trua arter og 33 trua naturtyper. NINA Rapport 1626. Norsk institutt for naturforskning</t>
  </si>
  <si>
    <t>Christie H, Andersen GS, Bekkby T, Fagerli CW, Gitmark JK, Gundersen H, Rinde E. (2019) Shifts between sugar kelp and turf algae in Norway: regime shifts or flips between different opportunistic seaweed species? Front. Mar. Sci., 22 February 2019 | https://doi.org/10.3389/fmars.2019.00072. Frontiers in Marine Science, section Marine Ecosystem Ecology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</si>
</sst>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Red]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2"/>
      <color theme="1"/>
      <name val="Calibri"/>
      <family val="2"/>
      <scheme val="minor"/>
    </font>
    <font>
      <i/>
      <sz val="12"/>
      <color theme="1"/>
      <name val="Calibri"/>
      <family val="2"/>
      <scheme val="minor"/>
    </font>
    <font>
      <sz val="11"/>
      <color rgb="FFFF0000"/>
      <name val="Calibri"/>
      <family val="2"/>
      <scheme val="minor"/>
    </font>
    <font>
      <sz val="10"/>
      <color theme="1"/>
      <name val="Times New Roman"/>
      <family val="1"/>
    </font>
    <font>
      <sz val="11"/>
      <color theme="1"/>
      <name val="Times New Roman"/>
      <family val="1"/>
    </font>
    <font>
      <sz val="11"/>
      <color theme="1"/>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86">
    <xf numFmtId="0" fontId="0" fillId="0" borderId="0" xfId="0"/>
    <xf numFmtId="0" fontId="2" fillId="0" borderId="0" xfId="0" applyFont="1" applyAlignment="1">
      <alignment vertical="center"/>
    </xf>
    <xf numFmtId="0" fontId="1" fillId="0" borderId="0" xfId="0" applyFont="1"/>
    <xf numFmtId="0" fontId="0" fillId="0" borderId="0" xfId="0" applyAlignment="1">
      <alignment horizontal="left"/>
    </xf>
    <xf numFmtId="0" fontId="4" fillId="0" borderId="0" xfId="0" applyFont="1"/>
    <xf numFmtId="0" fontId="5" fillId="0" borderId="0" xfId="0" applyFont="1" applyAlignment="1">
      <alignment vertical="center"/>
    </xf>
    <xf numFmtId="49" fontId="2" fillId="0" borderId="0" xfId="0" applyNumberFormat="1" applyFont="1" applyAlignment="1">
      <alignment vertical="center"/>
    </xf>
    <xf numFmtId="49" fontId="2" fillId="2" borderId="0" xfId="0" applyNumberFormat="1" applyFont="1" applyFill="1" applyAlignment="1">
      <alignment vertical="center"/>
    </xf>
    <xf numFmtId="0" fontId="6" fillId="0" borderId="0" xfId="0" applyFont="1" applyAlignment="1">
      <alignment vertical="center"/>
    </xf>
    <xf numFmtId="0" fontId="0" fillId="0" borderId="0" xfId="0" applyAlignment="1">
      <alignment wrapText="1"/>
    </xf>
    <xf numFmtId="0" fontId="5" fillId="0" borderId="0" xfId="0" applyFont="1"/>
    <xf numFmtId="0" fontId="9" fillId="0" borderId="0" xfId="0" applyFont="1"/>
    <xf numFmtId="0" fontId="0" fillId="3" borderId="1" xfId="0" applyFill="1" applyBorder="1"/>
    <xf numFmtId="0" fontId="1" fillId="3" borderId="7" xfId="0" applyFont="1" applyFill="1" applyBorder="1" applyAlignment="1">
      <alignment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5" xfId="0" applyBorder="1"/>
    <xf numFmtId="0" fontId="0" fillId="0" borderId="11" xfId="0" applyBorder="1" applyAlignment="1">
      <alignment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64" fontId="0" fillId="0" borderId="12" xfId="0" applyNumberFormat="1" applyBorder="1"/>
    <xf numFmtId="164" fontId="0" fillId="0" borderId="0" xfId="0" applyNumberFormat="1"/>
    <xf numFmtId="164" fontId="0" fillId="0" borderId="11" xfId="0" applyNumberFormat="1" applyBorder="1"/>
    <xf numFmtId="165" fontId="0" fillId="0" borderId="11" xfId="0" applyNumberFormat="1" applyBorder="1"/>
    <xf numFmtId="164" fontId="1" fillId="0" borderId="3" xfId="0" applyNumberFormat="1" applyFont="1" applyBorder="1"/>
    <xf numFmtId="164" fontId="1" fillId="0" borderId="4" xfId="0" applyNumberFormat="1" applyFont="1" applyBorder="1"/>
    <xf numFmtId="0" fontId="0" fillId="0" borderId="2" xfId="0" applyBorder="1"/>
    <xf numFmtId="0" fontId="0" fillId="0" borderId="3" xfId="0" applyBorder="1"/>
    <xf numFmtId="0" fontId="0" fillId="0" borderId="4" xfId="0" applyBorder="1"/>
    <xf numFmtId="0" fontId="0" fillId="0" borderId="14" xfId="0" applyBorder="1"/>
    <xf numFmtId="0" fontId="0" fillId="0" borderId="15" xfId="0" applyBorder="1"/>
    <xf numFmtId="0" fontId="0" fillId="0" borderId="6" xfId="0" applyBorder="1" applyAlignment="1">
      <alignment horizontal="center"/>
    </xf>
    <xf numFmtId="0" fontId="0" fillId="0" borderId="13"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0" xfId="0" applyAlignment="1">
      <alignment horizontal="center"/>
    </xf>
    <xf numFmtId="0" fontId="1" fillId="3" borderId="10" xfId="0" applyFont="1" applyFill="1" applyBorder="1" applyAlignment="1">
      <alignment horizontal="center" vertical="center" wrapText="1"/>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wrapText="1"/>
    </xf>
    <xf numFmtId="49" fontId="0" fillId="0" borderId="0" xfId="0" applyNumberFormat="1"/>
    <xf numFmtId="0" fontId="7" fillId="0" borderId="0" xfId="0" applyFont="1"/>
    <xf numFmtId="0" fontId="3" fillId="2" borderId="0" xfId="0" applyFont="1" applyFill="1"/>
    <xf numFmtId="49" fontId="5" fillId="2" borderId="0" xfId="0" applyNumberFormat="1" applyFont="1" applyFill="1"/>
    <xf numFmtId="0" fontId="7" fillId="0" borderId="0" xfId="0" applyFont="1" applyAlignment="1">
      <alignment vertical="center"/>
    </xf>
    <xf numFmtId="17" fontId="7" fillId="0" borderId="0" xfId="0" applyNumberFormat="1" applyFont="1" applyAlignment="1">
      <alignment vertical="center"/>
    </xf>
    <xf numFmtId="49" fontId="0" fillId="2" borderId="0" xfId="0" applyNumberFormat="1" applyFill="1"/>
    <xf numFmtId="0" fontId="0" fillId="4" borderId="0" xfId="0" applyFill="1"/>
    <xf numFmtId="0" fontId="0" fillId="5" borderId="0" xfId="0" applyFill="1"/>
    <xf numFmtId="0" fontId="3" fillId="0" borderId="0" xfId="0" applyFont="1"/>
    <xf numFmtId="0" fontId="1" fillId="0" borderId="0" xfId="0" applyFont="1" applyAlignment="1">
      <alignment horizontal="left" vertical="top"/>
    </xf>
    <xf numFmtId="0" fontId="1" fillId="5" borderId="0" xfId="0" applyFont="1" applyFill="1"/>
    <xf numFmtId="0" fontId="1" fillId="5" borderId="0" xfId="0" applyFont="1" applyFill="1" applyAlignment="1" applyProtection="1">
      <alignment vertical="top" wrapText="1"/>
      <protection hidden="1"/>
    </xf>
    <xf numFmtId="0" fontId="1" fillId="5" borderId="0" xfId="0" applyFont="1" applyFill="1" applyAlignment="1">
      <alignment wrapText="1"/>
    </xf>
    <xf numFmtId="0" fontId="0" fillId="2" borderId="0" xfId="0" applyFill="1"/>
    <xf numFmtId="0" fontId="1" fillId="0" borderId="14" xfId="0" applyFont="1" applyBorder="1" applyProtection="1">
      <protection hidden="1"/>
    </xf>
    <xf numFmtId="0" fontId="0" fillId="0" borderId="15" xfId="0" applyBorder="1" applyProtection="1">
      <protection hidden="1"/>
    </xf>
    <xf numFmtId="0" fontId="0" fillId="0" borderId="6" xfId="0" applyBorder="1" applyProtection="1">
      <protection hidden="1"/>
    </xf>
    <xf numFmtId="0" fontId="1" fillId="0" borderId="12" xfId="0" applyFont="1" applyBorder="1" applyProtection="1">
      <protection hidden="1"/>
    </xf>
    <xf numFmtId="0" fontId="1" fillId="0" borderId="0" xfId="0" applyFont="1" applyProtection="1">
      <protection hidden="1"/>
    </xf>
    <xf numFmtId="0" fontId="1" fillId="0" borderId="13" xfId="0" applyFont="1" applyBorder="1" applyProtection="1">
      <protection hidden="1"/>
    </xf>
    <xf numFmtId="0" fontId="0" fillId="0" borderId="12" xfId="0" applyBorder="1" applyProtection="1">
      <protection hidden="1"/>
    </xf>
    <xf numFmtId="0" fontId="0" fillId="0" borderId="0" xfId="0" applyProtection="1">
      <protection hidden="1"/>
    </xf>
    <xf numFmtId="0" fontId="0" fillId="0" borderId="13"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0" xfId="0" applyAlignment="1">
      <alignment horizontal="justify" vertical="center"/>
    </xf>
    <xf numFmtId="49" fontId="2" fillId="0" borderId="0" xfId="0" applyNumberFormat="1" applyFont="1" applyAlignment="1">
      <alignment vertical="center" wrapText="1"/>
    </xf>
    <xf numFmtId="0" fontId="9" fillId="5" borderId="0" xfId="0" applyFont="1" applyFill="1"/>
    <xf numFmtId="0" fontId="5" fillId="5" borderId="0" xfId="0" applyFont="1" applyFill="1"/>
    <xf numFmtId="0" fontId="1" fillId="2" borderId="0" xfId="0" applyFont="1" applyFill="1"/>
    <xf numFmtId="0" fontId="1" fillId="0" borderId="0" xfId="0" applyFont="1" applyAlignment="1">
      <alignment horizontal="center"/>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10</xdr:row>
      <xdr:rowOff>552450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i.org/10.3389/fmars.2019.000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workbookViewId="0">
      <selection activeCell="A3" sqref="A3"/>
    </sheetView>
  </sheetViews>
  <sheetFormatPr defaultColWidth="9" defaultRowHeight="15" x14ac:dyDescent="0.25"/>
  <cols>
    <col min="1" max="1" width="27.28515625" customWidth="1"/>
    <col min="2" max="2" width="45" customWidth="1"/>
    <col min="3" max="3" width="31.5703125" customWidth="1"/>
    <col min="4" max="4" width="19.5703125" customWidth="1"/>
    <col min="5" max="5" width="26.5703125" customWidth="1"/>
    <col min="6" max="6" width="27.42578125" customWidth="1"/>
    <col min="7" max="7" width="17.42578125" customWidth="1"/>
    <col min="8" max="8" width="27.42578125" customWidth="1"/>
    <col min="9" max="9" width="11.140625" customWidth="1"/>
  </cols>
  <sheetData>
    <row r="1" spans="1:7" x14ac:dyDescent="0.25">
      <c r="A1" t="s">
        <v>518</v>
      </c>
    </row>
    <row r="2" spans="1:7" x14ac:dyDescent="0.25">
      <c r="A2" t="s">
        <v>519</v>
      </c>
    </row>
    <row r="4" spans="1:7" x14ac:dyDescent="0.25">
      <c r="A4" s="2" t="s">
        <v>22</v>
      </c>
      <c r="B4" s="2" t="s">
        <v>21</v>
      </c>
      <c r="C4" s="2" t="s">
        <v>2</v>
      </c>
      <c r="D4" s="2" t="s">
        <v>25</v>
      </c>
      <c r="E4" s="2" t="s">
        <v>3</v>
      </c>
    </row>
    <row r="5" spans="1:7" x14ac:dyDescent="0.25">
      <c r="A5" t="s">
        <v>48</v>
      </c>
      <c r="B5" t="s">
        <v>514</v>
      </c>
      <c r="C5" t="s">
        <v>88</v>
      </c>
      <c r="D5" s="48"/>
      <c r="E5" s="2"/>
    </row>
    <row r="6" spans="1:7" x14ac:dyDescent="0.25">
      <c r="A6" t="s">
        <v>516</v>
      </c>
      <c r="B6" t="s">
        <v>514</v>
      </c>
      <c r="C6" s="46" t="s">
        <v>517</v>
      </c>
      <c r="D6" s="77"/>
      <c r="G6" s="2"/>
    </row>
    <row r="7" spans="1:7" x14ac:dyDescent="0.25">
      <c r="A7" t="s">
        <v>0</v>
      </c>
      <c r="B7" t="s">
        <v>515</v>
      </c>
      <c r="C7" s="46" t="s">
        <v>89</v>
      </c>
      <c r="D7" s="49"/>
      <c r="E7" s="46"/>
    </row>
    <row r="8" spans="1:7" x14ac:dyDescent="0.25">
      <c r="A8" t="s">
        <v>1</v>
      </c>
      <c r="B8" t="s">
        <v>26</v>
      </c>
      <c r="C8" s="46" t="s">
        <v>161</v>
      </c>
      <c r="D8" s="49"/>
      <c r="E8" s="46"/>
    </row>
    <row r="9" spans="1:7" ht="15.75" x14ac:dyDescent="0.25">
      <c r="A9" t="s">
        <v>47</v>
      </c>
      <c r="B9" t="s">
        <v>61</v>
      </c>
      <c r="C9" s="47" t="s">
        <v>134</v>
      </c>
      <c r="D9" s="49"/>
      <c r="E9" s="46" t="s">
        <v>282</v>
      </c>
    </row>
    <row r="10" spans="1:7" ht="15.75" x14ac:dyDescent="0.25">
      <c r="A10" t="s">
        <v>42</v>
      </c>
      <c r="B10" t="s">
        <v>43</v>
      </c>
      <c r="C10" s="50" t="s">
        <v>262</v>
      </c>
      <c r="D10" s="46"/>
      <c r="E10" s="46" t="s">
        <v>162</v>
      </c>
    </row>
    <row r="11" spans="1:7" ht="15.75" x14ac:dyDescent="0.25">
      <c r="A11" t="s">
        <v>287</v>
      </c>
      <c r="B11" t="s">
        <v>403</v>
      </c>
      <c r="C11" s="50" t="s">
        <v>404</v>
      </c>
      <c r="D11" s="46" t="s">
        <v>405</v>
      </c>
      <c r="E11" s="46" t="s">
        <v>406</v>
      </c>
    </row>
    <row r="12" spans="1:7" ht="15.75" x14ac:dyDescent="0.25">
      <c r="A12" t="s">
        <v>27</v>
      </c>
      <c r="B12" t="s">
        <v>62</v>
      </c>
      <c r="C12" s="51" t="s">
        <v>263</v>
      </c>
      <c r="D12" s="46"/>
      <c r="E12" s="50" t="s">
        <v>264</v>
      </c>
    </row>
    <row r="13" spans="1:7" x14ac:dyDescent="0.25">
      <c r="A13" t="s">
        <v>28</v>
      </c>
      <c r="B13" t="s">
        <v>29</v>
      </c>
      <c r="C13" s="46" t="s">
        <v>265</v>
      </c>
      <c r="D13" s="46"/>
      <c r="E13" s="46"/>
    </row>
    <row r="14" spans="1:7" ht="45" x14ac:dyDescent="0.25">
      <c r="A14" s="9" t="s">
        <v>30</v>
      </c>
      <c r="B14" t="s">
        <v>31</v>
      </c>
      <c r="C14" s="46" t="s">
        <v>165</v>
      </c>
      <c r="D14" s="46"/>
      <c r="E14" s="46"/>
    </row>
    <row r="15" spans="1:7" x14ac:dyDescent="0.25">
      <c r="A15" t="s">
        <v>32</v>
      </c>
      <c r="B15" s="3">
        <v>2011</v>
      </c>
      <c r="C15" s="46"/>
      <c r="D15" s="52"/>
      <c r="E15" s="46"/>
    </row>
    <row r="16" spans="1:7" x14ac:dyDescent="0.25">
      <c r="A16" t="s">
        <v>33</v>
      </c>
      <c r="B16" t="s">
        <v>23</v>
      </c>
      <c r="C16" s="46" t="s">
        <v>163</v>
      </c>
      <c r="D16" s="52"/>
      <c r="E16" s="46" t="s">
        <v>164</v>
      </c>
    </row>
    <row r="17" spans="1:5" x14ac:dyDescent="0.25">
      <c r="A17" t="s">
        <v>34</v>
      </c>
      <c r="B17" t="s">
        <v>24</v>
      </c>
      <c r="C17" s="46" t="s">
        <v>166</v>
      </c>
      <c r="D17" s="52"/>
      <c r="E17" s="46" t="s">
        <v>266</v>
      </c>
    </row>
    <row r="18" spans="1:5" x14ac:dyDescent="0.25">
      <c r="A18" s="1" t="s">
        <v>35</v>
      </c>
      <c r="B18" s="5" t="s">
        <v>58</v>
      </c>
      <c r="C18" s="6" t="s">
        <v>155</v>
      </c>
      <c r="D18" s="7"/>
      <c r="E18" s="46"/>
    </row>
    <row r="19" spans="1:5" x14ac:dyDescent="0.25">
      <c r="A19" s="1" t="s">
        <v>36</v>
      </c>
      <c r="B19" s="1" t="s">
        <v>49</v>
      </c>
      <c r="C19" s="6" t="s">
        <v>479</v>
      </c>
      <c r="D19" s="6" t="s">
        <v>494</v>
      </c>
      <c r="E19" s="46" t="s">
        <v>267</v>
      </c>
    </row>
    <row r="20" spans="1:5" x14ac:dyDescent="0.25">
      <c r="A20" s="1" t="s">
        <v>37</v>
      </c>
      <c r="B20" s="1" t="s">
        <v>49</v>
      </c>
      <c r="C20" s="6" t="s">
        <v>480</v>
      </c>
      <c r="D20" s="6" t="s">
        <v>268</v>
      </c>
      <c r="E20" s="46" t="s">
        <v>167</v>
      </c>
    </row>
    <row r="21" spans="1:5" x14ac:dyDescent="0.25">
      <c r="A21" s="1" t="s">
        <v>50</v>
      </c>
      <c r="B21" s="1" t="s">
        <v>84</v>
      </c>
      <c r="C21" s="6"/>
      <c r="D21" s="6" t="s">
        <v>135</v>
      </c>
      <c r="E21" s="46" t="s">
        <v>269</v>
      </c>
    </row>
    <row r="22" spans="1:5" x14ac:dyDescent="0.25">
      <c r="A22" s="1" t="s">
        <v>51</v>
      </c>
      <c r="B22" s="1" t="s">
        <v>85</v>
      </c>
      <c r="C22" s="6" t="s">
        <v>168</v>
      </c>
      <c r="D22" s="6" t="s">
        <v>135</v>
      </c>
      <c r="E22" s="46" t="s">
        <v>270</v>
      </c>
    </row>
    <row r="23" spans="1:5" x14ac:dyDescent="0.25">
      <c r="A23" s="5" t="s">
        <v>301</v>
      </c>
      <c r="B23" s="5" t="s">
        <v>302</v>
      </c>
      <c r="C23" s="6"/>
      <c r="D23" s="6"/>
      <c r="E23" s="46"/>
    </row>
    <row r="24" spans="1:5" x14ac:dyDescent="0.25">
      <c r="A24" s="1" t="s">
        <v>82</v>
      </c>
      <c r="B24" s="1" t="s">
        <v>83</v>
      </c>
      <c r="C24" s="7"/>
      <c r="D24" s="6" t="s">
        <v>271</v>
      </c>
      <c r="E24" s="46" t="s">
        <v>169</v>
      </c>
    </row>
    <row r="25" spans="1:5" x14ac:dyDescent="0.25">
      <c r="A25" s="1" t="s">
        <v>38</v>
      </c>
      <c r="B25" s="1" t="s">
        <v>60</v>
      </c>
      <c r="C25" s="6" t="s">
        <v>303</v>
      </c>
      <c r="D25" s="6" t="s">
        <v>511</v>
      </c>
      <c r="E25" s="46" t="s">
        <v>170</v>
      </c>
    </row>
    <row r="26" spans="1:5" x14ac:dyDescent="0.25">
      <c r="A26" s="1" t="s">
        <v>39</v>
      </c>
      <c r="B26" s="1" t="s">
        <v>407</v>
      </c>
      <c r="C26" s="6" t="s">
        <v>456</v>
      </c>
      <c r="D26" s="6" t="s">
        <v>408</v>
      </c>
      <c r="E26" s="46" t="s">
        <v>409</v>
      </c>
    </row>
    <row r="27" spans="1:5" x14ac:dyDescent="0.25">
      <c r="A27" s="1" t="s">
        <v>39</v>
      </c>
      <c r="B27" s="1" t="s">
        <v>407</v>
      </c>
      <c r="C27" s="6" t="s">
        <v>410</v>
      </c>
      <c r="D27" s="6" t="s">
        <v>411</v>
      </c>
      <c r="E27" s="46" t="s">
        <v>412</v>
      </c>
    </row>
    <row r="28" spans="1:5" x14ac:dyDescent="0.25">
      <c r="A28" s="1" t="s">
        <v>39</v>
      </c>
      <c r="B28" s="1" t="s">
        <v>423</v>
      </c>
      <c r="C28" s="74" t="s">
        <v>457</v>
      </c>
      <c r="D28" s="6" t="s">
        <v>408</v>
      </c>
      <c r="E28" s="46" t="s">
        <v>424</v>
      </c>
    </row>
    <row r="29" spans="1:5" x14ac:dyDescent="0.25">
      <c r="A29" s="1" t="s">
        <v>39</v>
      </c>
      <c r="B29" s="1" t="s">
        <v>423</v>
      </c>
      <c r="C29" s="74" t="s">
        <v>458</v>
      </c>
      <c r="D29" s="6" t="s">
        <v>408</v>
      </c>
      <c r="E29" s="46" t="s">
        <v>427</v>
      </c>
    </row>
    <row r="30" spans="1:5" x14ac:dyDescent="0.25">
      <c r="A30" s="1" t="s">
        <v>39</v>
      </c>
      <c r="B30" s="1" t="s">
        <v>413</v>
      </c>
      <c r="C30" s="74" t="s">
        <v>414</v>
      </c>
      <c r="D30" s="6" t="s">
        <v>408</v>
      </c>
      <c r="E30" s="46" t="s">
        <v>415</v>
      </c>
    </row>
    <row r="31" spans="1:5" x14ac:dyDescent="0.25">
      <c r="A31" s="1" t="s">
        <v>39</v>
      </c>
      <c r="B31" s="1" t="s">
        <v>413</v>
      </c>
      <c r="C31" s="6" t="s">
        <v>459</v>
      </c>
      <c r="D31" s="6" t="s">
        <v>408</v>
      </c>
      <c r="E31" s="46" t="s">
        <v>417</v>
      </c>
    </row>
    <row r="32" spans="1:5" x14ac:dyDescent="0.25">
      <c r="A32" s="1" t="s">
        <v>39</v>
      </c>
      <c r="B32" s="1" t="s">
        <v>413</v>
      </c>
      <c r="C32" s="74" t="s">
        <v>419</v>
      </c>
      <c r="D32" s="6" t="s">
        <v>408</v>
      </c>
      <c r="E32" s="46" t="s">
        <v>416</v>
      </c>
    </row>
    <row r="33" spans="1:9" x14ac:dyDescent="0.25">
      <c r="A33" s="1" t="s">
        <v>39</v>
      </c>
      <c r="B33" s="1" t="s">
        <v>413</v>
      </c>
      <c r="C33" s="74" t="s">
        <v>460</v>
      </c>
      <c r="D33" s="6" t="s">
        <v>408</v>
      </c>
      <c r="E33" s="46" t="s">
        <v>418</v>
      </c>
    </row>
    <row r="34" spans="1:9" x14ac:dyDescent="0.25">
      <c r="A34" s="1" t="s">
        <v>39</v>
      </c>
      <c r="B34" s="1" t="s">
        <v>413</v>
      </c>
      <c r="C34" s="6" t="s">
        <v>420</v>
      </c>
      <c r="D34" s="6" t="s">
        <v>408</v>
      </c>
      <c r="E34" s="46" t="s">
        <v>421</v>
      </c>
    </row>
    <row r="35" spans="1:9" x14ac:dyDescent="0.25">
      <c r="A35" s="1" t="s">
        <v>39</v>
      </c>
      <c r="B35" s="1" t="s">
        <v>422</v>
      </c>
      <c r="C35" s="6" t="s">
        <v>425</v>
      </c>
      <c r="D35" s="6" t="s">
        <v>408</v>
      </c>
      <c r="E35" s="46" t="s">
        <v>428</v>
      </c>
    </row>
    <row r="36" spans="1:9" x14ac:dyDescent="0.25">
      <c r="A36" s="1" t="s">
        <v>39</v>
      </c>
      <c r="B36" s="1" t="s">
        <v>422</v>
      </c>
      <c r="C36" s="6" t="s">
        <v>426</v>
      </c>
      <c r="D36" s="6" t="s">
        <v>408</v>
      </c>
      <c r="E36" s="46" t="s">
        <v>429</v>
      </c>
    </row>
    <row r="37" spans="1:9" x14ac:dyDescent="0.25">
      <c r="A37" s="1" t="s">
        <v>40</v>
      </c>
      <c r="B37" s="1" t="s">
        <v>59</v>
      </c>
      <c r="C37" s="6" t="s">
        <v>272</v>
      </c>
      <c r="D37" s="6" t="s">
        <v>136</v>
      </c>
      <c r="E37" s="46" t="s">
        <v>160</v>
      </c>
    </row>
    <row r="38" spans="1:9" x14ac:dyDescent="0.25">
      <c r="A38" s="1" t="s">
        <v>41</v>
      </c>
      <c r="B38" s="1" t="s">
        <v>63</v>
      </c>
      <c r="C38" s="6"/>
      <c r="D38" s="6" t="s">
        <v>273</v>
      </c>
      <c r="E38" s="46" t="s">
        <v>171</v>
      </c>
    </row>
    <row r="39" spans="1:9" x14ac:dyDescent="0.25">
      <c r="C39" s="46"/>
      <c r="D39" s="46"/>
      <c r="E39" s="46"/>
    </row>
    <row r="40" spans="1:9" x14ac:dyDescent="0.25">
      <c r="B40" s="1"/>
      <c r="C40" s="46"/>
      <c r="D40" s="46"/>
      <c r="E40" s="46"/>
    </row>
    <row r="41" spans="1:9" x14ac:dyDescent="0.25">
      <c r="B41" s="4" t="s">
        <v>80</v>
      </c>
    </row>
    <row r="42" spans="1:9" x14ac:dyDescent="0.25">
      <c r="B42" s="2" t="s">
        <v>4</v>
      </c>
      <c r="C42" s="2" t="s">
        <v>52</v>
      </c>
      <c r="D42" s="2" t="s">
        <v>46</v>
      </c>
      <c r="E42" s="2" t="s">
        <v>19</v>
      </c>
      <c r="F42" s="2" t="s">
        <v>20</v>
      </c>
      <c r="G42" s="2" t="s">
        <v>64</v>
      </c>
      <c r="H42" s="2" t="s">
        <v>53</v>
      </c>
    </row>
    <row r="43" spans="1:9" x14ac:dyDescent="0.25">
      <c r="A43" s="2" t="s">
        <v>9</v>
      </c>
      <c r="B43" s="53" t="s">
        <v>152</v>
      </c>
      <c r="C43" t="s">
        <v>140</v>
      </c>
      <c r="D43" t="s">
        <v>153</v>
      </c>
      <c r="E43" t="s">
        <v>503</v>
      </c>
      <c r="F43" t="s">
        <v>509</v>
      </c>
      <c r="H43" t="s">
        <v>225</v>
      </c>
    </row>
    <row r="44" spans="1:9" x14ac:dyDescent="0.25">
      <c r="A44" s="2" t="s">
        <v>44</v>
      </c>
      <c r="B44" s="10" t="s">
        <v>464</v>
      </c>
      <c r="C44" t="s">
        <v>141</v>
      </c>
      <c r="D44" t="s">
        <v>153</v>
      </c>
      <c r="E44" t="s">
        <v>507</v>
      </c>
      <c r="F44" t="s">
        <v>510</v>
      </c>
      <c r="G44" t="s">
        <v>156</v>
      </c>
      <c r="H44" t="s">
        <v>226</v>
      </c>
      <c r="I44" t="s">
        <v>227</v>
      </c>
    </row>
    <row r="45" spans="1:9" x14ac:dyDescent="0.25">
      <c r="A45" s="2" t="s">
        <v>137</v>
      </c>
      <c r="B45" t="s">
        <v>307</v>
      </c>
      <c r="C45" t="s">
        <v>228</v>
      </c>
      <c r="D45" t="s">
        <v>153</v>
      </c>
      <c r="E45" t="s">
        <v>503</v>
      </c>
      <c r="F45" t="s">
        <v>508</v>
      </c>
      <c r="H45" t="s">
        <v>488</v>
      </c>
    </row>
    <row r="46" spans="1:9" ht="45" x14ac:dyDescent="0.25">
      <c r="A46" s="2" t="s">
        <v>138</v>
      </c>
      <c r="B46" s="9" t="s">
        <v>304</v>
      </c>
      <c r="C46" t="s">
        <v>142</v>
      </c>
      <c r="D46" t="s">
        <v>153</v>
      </c>
      <c r="E46" t="s">
        <v>503</v>
      </c>
      <c r="F46" t="s">
        <v>509</v>
      </c>
      <c r="I46" t="s">
        <v>157</v>
      </c>
    </row>
    <row r="47" spans="1:9" x14ac:dyDescent="0.25">
      <c r="A47" s="2" t="s">
        <v>144</v>
      </c>
      <c r="B47" s="10" t="s">
        <v>465</v>
      </c>
      <c r="C47" t="s">
        <v>274</v>
      </c>
      <c r="D47" t="s">
        <v>153</v>
      </c>
      <c r="E47" t="s">
        <v>503</v>
      </c>
      <c r="F47" t="s">
        <v>508</v>
      </c>
      <c r="G47" t="s">
        <v>156</v>
      </c>
      <c r="H47" t="s">
        <v>489</v>
      </c>
      <c r="I47" t="s">
        <v>158</v>
      </c>
    </row>
    <row r="48" spans="1:9" x14ac:dyDescent="0.25">
      <c r="A48" s="2" t="s">
        <v>139</v>
      </c>
      <c r="B48" s="10" t="s">
        <v>468</v>
      </c>
      <c r="C48" t="s">
        <v>145</v>
      </c>
      <c r="D48" t="s">
        <v>153</v>
      </c>
      <c r="E48" t="s">
        <v>505</v>
      </c>
      <c r="F48" t="s">
        <v>509</v>
      </c>
      <c r="G48" t="s">
        <v>156</v>
      </c>
      <c r="H48" t="s">
        <v>242</v>
      </c>
      <c r="I48" t="s">
        <v>158</v>
      </c>
    </row>
    <row r="49" spans="1:9" x14ac:dyDescent="0.25">
      <c r="A49" s="2" t="s">
        <v>143</v>
      </c>
      <c r="B49" s="10" t="s">
        <v>466</v>
      </c>
      <c r="C49" t="s">
        <v>490</v>
      </c>
      <c r="D49" t="s">
        <v>504</v>
      </c>
      <c r="E49" t="s">
        <v>503</v>
      </c>
      <c r="F49" t="s">
        <v>507</v>
      </c>
      <c r="G49" t="s">
        <v>156</v>
      </c>
      <c r="H49" t="s">
        <v>159</v>
      </c>
    </row>
    <row r="50" spans="1:9" x14ac:dyDescent="0.25">
      <c r="A50" s="2" t="s">
        <v>230</v>
      </c>
      <c r="B50" s="10" t="s">
        <v>467</v>
      </c>
      <c r="C50" t="s">
        <v>275</v>
      </c>
      <c r="D50" t="s">
        <v>153</v>
      </c>
      <c r="E50" t="s">
        <v>506</v>
      </c>
      <c r="F50" t="s">
        <v>507</v>
      </c>
      <c r="G50" t="s">
        <v>156</v>
      </c>
      <c r="I50" t="s">
        <v>243</v>
      </c>
    </row>
    <row r="51" spans="1:9" x14ac:dyDescent="0.25">
      <c r="A51" s="55" t="s">
        <v>305</v>
      </c>
      <c r="B51" s="10" t="s">
        <v>306</v>
      </c>
      <c r="C51" t="s">
        <v>430</v>
      </c>
      <c r="D51" t="s">
        <v>153</v>
      </c>
      <c r="E51" t="s">
        <v>505</v>
      </c>
      <c r="F51" t="s">
        <v>509</v>
      </c>
      <c r="H51" t="s">
        <v>491</v>
      </c>
    </row>
    <row r="52" spans="1:9" x14ac:dyDescent="0.25">
      <c r="A52" s="2"/>
    </row>
    <row r="53" spans="1:9" x14ac:dyDescent="0.25">
      <c r="A53" s="2" t="s">
        <v>54</v>
      </c>
      <c r="C53" t="s">
        <v>276</v>
      </c>
      <c r="D53" t="s">
        <v>153</v>
      </c>
      <c r="E53" t="s">
        <v>154</v>
      </c>
      <c r="G53" t="s">
        <v>156</v>
      </c>
      <c r="H53" t="s">
        <v>277</v>
      </c>
    </row>
    <row r="54" spans="1:9" x14ac:dyDescent="0.25">
      <c r="A54" s="2"/>
      <c r="B54" s="2"/>
      <c r="C54" s="2"/>
      <c r="D54" s="2"/>
      <c r="E54" s="2"/>
      <c r="F54" s="2"/>
      <c r="G54" s="2"/>
    </row>
    <row r="56" spans="1:9" x14ac:dyDescent="0.25">
      <c r="A56" s="4" t="s">
        <v>81</v>
      </c>
    </row>
    <row r="57" spans="1:9" x14ac:dyDescent="0.25">
      <c r="A57" s="2" t="s">
        <v>65</v>
      </c>
      <c r="B57" s="2" t="s">
        <v>87</v>
      </c>
      <c r="C57" s="2" t="s">
        <v>53</v>
      </c>
    </row>
    <row r="58" spans="1:9" x14ac:dyDescent="0.25">
      <c r="A58" s="2" t="s">
        <v>400</v>
      </c>
      <c r="B58" t="s">
        <v>401</v>
      </c>
      <c r="C58" t="s">
        <v>492</v>
      </c>
    </row>
    <row r="60" spans="1:9" x14ac:dyDescent="0.25">
      <c r="A60" s="2" t="s">
        <v>66</v>
      </c>
    </row>
    <row r="61" spans="1:9" x14ac:dyDescent="0.25">
      <c r="A61" s="2" t="s">
        <v>68</v>
      </c>
      <c r="B61" s="2" t="s">
        <v>69</v>
      </c>
      <c r="C61" s="2" t="s">
        <v>55</v>
      </c>
      <c r="D61" s="2" t="s">
        <v>56</v>
      </c>
      <c r="E61" s="2" t="s">
        <v>53</v>
      </c>
    </row>
    <row r="62" spans="1:9" x14ac:dyDescent="0.25">
      <c r="A62" s="2" t="s">
        <v>10</v>
      </c>
      <c r="B62" s="54" t="s">
        <v>482</v>
      </c>
      <c r="C62" s="54" t="s">
        <v>483</v>
      </c>
      <c r="D62" s="54" t="s">
        <v>485</v>
      </c>
    </row>
    <row r="63" spans="1:9" x14ac:dyDescent="0.25">
      <c r="A63" s="2" t="s">
        <v>11</v>
      </c>
      <c r="B63" s="54" t="s">
        <v>481</v>
      </c>
      <c r="C63" s="54" t="s">
        <v>487</v>
      </c>
      <c r="D63" s="54" t="s">
        <v>486</v>
      </c>
      <c r="E63" t="s">
        <v>493</v>
      </c>
    </row>
    <row r="64" spans="1:9" x14ac:dyDescent="0.25">
      <c r="A64" s="2" t="s">
        <v>57</v>
      </c>
      <c r="B64" s="54"/>
      <c r="C64" s="54"/>
      <c r="D64" s="54"/>
    </row>
    <row r="67" spans="1:6" x14ac:dyDescent="0.25">
      <c r="C67" s="46"/>
    </row>
    <row r="69" spans="1:6" x14ac:dyDescent="0.25">
      <c r="A69" s="8" t="s">
        <v>67</v>
      </c>
    </row>
    <row r="70" spans="1:6" x14ac:dyDescent="0.25">
      <c r="A70" s="2" t="s">
        <v>70</v>
      </c>
      <c r="B70" s="2" t="s">
        <v>8</v>
      </c>
    </row>
    <row r="71" spans="1:6" x14ac:dyDescent="0.25">
      <c r="A71" t="s">
        <v>244</v>
      </c>
      <c r="B71" t="s">
        <v>432</v>
      </c>
      <c r="F71"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0"/>
  <sheetViews>
    <sheetView topLeftCell="A16" workbookViewId="0">
      <selection activeCell="K31" sqref="K31"/>
    </sheetView>
  </sheetViews>
  <sheetFormatPr defaultColWidth="9" defaultRowHeight="15" x14ac:dyDescent="0.25"/>
  <cols>
    <col min="1" max="1" width="14.42578125" customWidth="1"/>
    <col min="2" max="2" width="23.71093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2" t="s">
        <v>79</v>
      </c>
    </row>
    <row r="4" spans="1:18" x14ac:dyDescent="0.25">
      <c r="A4" s="2" t="s">
        <v>5</v>
      </c>
      <c r="B4" s="2" t="s">
        <v>71</v>
      </c>
      <c r="C4" s="2" t="s">
        <v>72</v>
      </c>
      <c r="D4" s="2" t="s">
        <v>308</v>
      </c>
      <c r="E4" s="2" t="s">
        <v>73</v>
      </c>
      <c r="F4" s="2" t="s">
        <v>309</v>
      </c>
      <c r="G4" s="78" t="s">
        <v>310</v>
      </c>
      <c r="H4" s="78"/>
      <c r="I4" s="78"/>
      <c r="J4" s="78"/>
      <c r="K4" s="55" t="s">
        <v>311</v>
      </c>
      <c r="L4" s="2" t="s">
        <v>45</v>
      </c>
      <c r="M4" s="78" t="s">
        <v>312</v>
      </c>
      <c r="N4" s="78"/>
      <c r="O4" s="78"/>
      <c r="P4" s="78"/>
      <c r="Q4" s="2" t="s">
        <v>3</v>
      </c>
      <c r="R4" s="2" t="s">
        <v>74</v>
      </c>
    </row>
    <row r="5" spans="1:18" x14ac:dyDescent="0.25">
      <c r="A5" s="2" t="s">
        <v>77</v>
      </c>
      <c r="B5" s="2"/>
      <c r="C5" s="2"/>
      <c r="D5" s="2" t="str">
        <f>IF(ISTEXT(F6),"(NB! Velg tiltakskategori under)","")</f>
        <v>(NB! Velg tiltakskategori under)</v>
      </c>
      <c r="E5" s="2" t="s">
        <v>313</v>
      </c>
      <c r="F5" s="2" t="s">
        <v>313</v>
      </c>
      <c r="G5" s="78" t="s">
        <v>314</v>
      </c>
      <c r="H5" s="78"/>
      <c r="I5" s="78"/>
      <c r="J5" s="78"/>
      <c r="K5" s="2" t="s">
        <v>315</v>
      </c>
      <c r="L5" s="2" t="s">
        <v>313</v>
      </c>
      <c r="M5" s="56" t="s">
        <v>316</v>
      </c>
      <c r="N5" s="2" t="s">
        <v>317</v>
      </c>
      <c r="O5" s="2" t="s">
        <v>318</v>
      </c>
      <c r="P5" s="2" t="s">
        <v>319</v>
      </c>
    </row>
    <row r="6" spans="1:18" ht="60" customHeight="1" x14ac:dyDescent="0.25">
      <c r="A6" s="2" t="s">
        <v>15</v>
      </c>
      <c r="B6" t="s">
        <v>402</v>
      </c>
      <c r="C6" t="s">
        <v>146</v>
      </c>
      <c r="D6" s="57" t="s">
        <v>368</v>
      </c>
      <c r="E6" t="s">
        <v>512</v>
      </c>
      <c r="F6" t="s">
        <v>278</v>
      </c>
      <c r="G6" s="58" t="s">
        <v>433</v>
      </c>
      <c r="H6" s="58" t="s">
        <v>434</v>
      </c>
      <c r="I6" s="58" t="s">
        <v>495</v>
      </c>
      <c r="J6" s="58" t="str">
        <f>IF(ISNUMBER(SEARCH(Tiltaksanalyse!$A$91,$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$106,Tiltaksanalyse!$D6)),Tiltaksanalyse!F$105,"")))))))))))))))</f>
        <v xml:space="preserve"> </v>
      </c>
      <c r="K6" s="59"/>
      <c r="L6" t="s">
        <v>435</v>
      </c>
      <c r="M6" s="57"/>
      <c r="N6" s="57"/>
      <c r="O6" s="57"/>
      <c r="P6" s="57" t="s">
        <v>450</v>
      </c>
      <c r="Q6" s="9" t="s">
        <v>436</v>
      </c>
      <c r="R6" s="54" t="s">
        <v>478</v>
      </c>
    </row>
    <row r="7" spans="1:18" ht="60" customHeight="1" x14ac:dyDescent="0.25">
      <c r="A7" s="2" t="s">
        <v>17</v>
      </c>
      <c r="B7" t="s">
        <v>147</v>
      </c>
      <c r="C7" t="s">
        <v>148</v>
      </c>
      <c r="D7" s="57" t="s">
        <v>368</v>
      </c>
      <c r="E7" t="s">
        <v>149</v>
      </c>
      <c r="F7" t="s">
        <v>283</v>
      </c>
      <c r="G7" s="58" t="s">
        <v>437</v>
      </c>
      <c r="H7" s="58" t="s">
        <v>438</v>
      </c>
      <c r="I7" s="58" t="s">
        <v>439</v>
      </c>
      <c r="J7" s="58" t="str">
        <f>IF(ISNUMBER(SEARCH(Tiltaksanalyse!$A$91,$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$106,Tiltaksanalyse!$D7)),Tiltaksanalyse!F$105,"")))))))))))))))</f>
        <v xml:space="preserve"> </v>
      </c>
      <c r="K7" s="59"/>
      <c r="L7" t="s">
        <v>440</v>
      </c>
      <c r="M7" s="57"/>
      <c r="N7" s="57"/>
      <c r="O7" s="57"/>
      <c r="P7" s="57"/>
      <c r="Q7" t="s">
        <v>441</v>
      </c>
      <c r="R7" s="54" t="s">
        <v>475</v>
      </c>
    </row>
    <row r="8" spans="1:18" ht="60" customHeight="1" x14ac:dyDescent="0.25">
      <c r="A8" s="2" t="s">
        <v>245</v>
      </c>
      <c r="B8" t="s">
        <v>497</v>
      </c>
      <c r="C8" t="s">
        <v>148</v>
      </c>
      <c r="D8" s="57" t="s">
        <v>368</v>
      </c>
      <c r="E8" t="s">
        <v>299</v>
      </c>
      <c r="F8" t="s">
        <v>498</v>
      </c>
      <c r="G8" s="58" t="s">
        <v>442</v>
      </c>
      <c r="H8" s="58" t="s">
        <v>443</v>
      </c>
      <c r="I8" s="58" t="s">
        <v>499</v>
      </c>
      <c r="J8" s="58" t="str">
        <f>IF(ISNUMBER(SEARCH(Tiltaksanalyse!$A$91,$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$106,Tiltaksanalyse!$D8)),Tiltaksanalyse!F$105,"")))))))))))))))</f>
        <v xml:space="preserve"> </v>
      </c>
      <c r="K8" s="59"/>
      <c r="L8" t="s">
        <v>500</v>
      </c>
      <c r="M8" s="57"/>
      <c r="N8" s="57"/>
      <c r="O8" s="57"/>
      <c r="P8" s="57"/>
      <c r="Q8" t="s">
        <v>444</v>
      </c>
      <c r="R8" s="54" t="s">
        <v>476</v>
      </c>
    </row>
    <row r="9" spans="1:18" ht="60" customHeight="1" x14ac:dyDescent="0.25">
      <c r="A9" s="2" t="s">
        <v>246</v>
      </c>
      <c r="B9" t="s">
        <v>150</v>
      </c>
      <c r="C9" t="s">
        <v>146</v>
      </c>
      <c r="D9" s="57" t="s">
        <v>393</v>
      </c>
      <c r="E9" s="41">
        <v>4</v>
      </c>
      <c r="F9" t="s">
        <v>151</v>
      </c>
      <c r="G9" s="58" t="s">
        <v>445</v>
      </c>
      <c r="H9" s="58" t="str">
        <f>IF(ISNUMBER(SEARCH(Tiltaksanalyse!$A$91,$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$106,Tiltaksanalyse!$D9)),Tiltaksanalyse!D$105,"")))))))))))))))</f>
        <v xml:space="preserve"> </v>
      </c>
      <c r="I9" s="58" t="str">
        <f>IF(ISNUMBER(SEARCH(Tiltaksanalyse!$A$91,$D9)),Tiltaksanalyse!E$91,IF(ISNUMBER(SEARCH(Tiltaksanalyse!$A$92,Tiltaksanalyse!$D9)),Tiltaksanalyse!E$92,IF(ISNUMBER(SEARCH(Tiltaksanalyse!$A$93,Tiltaksanalyse!$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$106,Tiltaksanalyse!$D9)),Tiltaksanalyse!E$105,"")))))))))))))))</f>
        <v xml:space="preserve"> </v>
      </c>
      <c r="J9" s="58" t="str">
        <f>IF(ISNUMBER(SEARCH(Tiltaksanalyse!$A$91,$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$106,Tiltaksanalyse!$D9)),Tiltaksanalyse!F$105,"")))))))))))))))</f>
        <v xml:space="preserve"> </v>
      </c>
      <c r="K9" s="59"/>
      <c r="L9" t="s">
        <v>279</v>
      </c>
      <c r="M9" s="57"/>
      <c r="N9" s="57"/>
      <c r="O9" s="57"/>
      <c r="P9" s="57"/>
      <c r="Q9" t="s">
        <v>280</v>
      </c>
      <c r="R9" s="54" t="s">
        <v>478</v>
      </c>
    </row>
    <row r="10" spans="1:18" ht="60" customHeight="1" x14ac:dyDescent="0.25">
      <c r="A10" s="2" t="s">
        <v>247</v>
      </c>
      <c r="B10" t="s">
        <v>484</v>
      </c>
      <c r="C10" t="s">
        <v>146</v>
      </c>
      <c r="D10" s="57" t="s">
        <v>368</v>
      </c>
      <c r="E10" s="41">
        <v>8</v>
      </c>
      <c r="F10" t="s">
        <v>496</v>
      </c>
      <c r="G10" s="58" t="s">
        <v>446</v>
      </c>
      <c r="H10" s="58" t="s">
        <v>447</v>
      </c>
      <c r="I10" s="58" t="s">
        <v>448</v>
      </c>
      <c r="J10" s="58" t="str">
        <f>IF(ISNUMBER(SEARCH(Tiltaksanalyse!$A$91,$D10)),Tiltaksanalyse!F$91,IF(ISNUMBER(SEARCH(Tiltaksanalyse!$A$92,Tiltaksanalyse!$D10)),Tiltaksanalyse!F$92,IF(ISNUMBER(SEARCH(Tiltaksanalyse!$A$93,Tiltaksanalyse!$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$106,Tiltaksanalyse!$D10)),Tiltaksanalyse!F$105,"")))))))))))))))</f>
        <v xml:space="preserve"> </v>
      </c>
      <c r="K10" s="59"/>
      <c r="M10" s="57"/>
      <c r="N10" s="57"/>
      <c r="O10" s="57"/>
      <c r="P10" s="57"/>
      <c r="Q10" t="s">
        <v>248</v>
      </c>
      <c r="R10" s="54" t="s">
        <v>477</v>
      </c>
    </row>
    <row r="11" spans="1:18" ht="60" customHeight="1" x14ac:dyDescent="0.25">
      <c r="A11" s="2" t="s">
        <v>320</v>
      </c>
      <c r="B11" s="57"/>
      <c r="C11" s="57"/>
      <c r="D11" s="57"/>
      <c r="E11" s="57"/>
      <c r="F11" s="57"/>
      <c r="G11" s="58" t="str">
        <f>IF(ISNUMBER(SEARCH(Tiltaksanalyse!$A$91,$D11)),Tiltaksanalyse!C$91,IF(ISNUMBER(SEARCH(Tiltaksanalyse!$A$92,Tiltaksanalyse!$D11)),Tiltaksanalyse!C$92,IF(ISNUMBER(SEARCH(Tiltaksanalyse!$A$93,Tiltaksanalyse!$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$106,Tiltaksanalyse!$D11)),Tiltaksanalyse!C$105,"")))))))))))))))</f>
        <v/>
      </c>
      <c r="H11" s="58" t="str">
        <f>IF(ISNUMBER(SEARCH(Tiltaksanalyse!$A$91,$D11)),Tiltaksanalyse!D$91,IF(ISNUMBER(SEARCH(Tiltaksanalyse!$A$92,Tiltaksanalyse!$D11)),Tiltaksanalyse!D$92,IF(ISNUMBER(SEARCH(Tiltaksanalyse!$A$93,Tiltaksanalyse!$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$106,Tiltaksanalyse!$D11)),Tiltaksanalyse!D$105,"")))))))))))))))</f>
        <v/>
      </c>
      <c r="I11" s="58" t="str">
        <f>IF(ISNUMBER(SEARCH(Tiltaksanalyse!$A$91,$D11)),Tiltaksanalyse!E$91,IF(ISNUMBER(SEARCH(Tiltaksanalyse!$A$92,Tiltaksanalyse!$D11)),Tiltaksanalyse!E$92,IF(ISNUMBER(SEARCH(Tiltaksanalyse!$A$93,Tiltaksanalyse!$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$106,Tiltaksanalyse!$D11)),Tiltaksanalyse!E$105,"")))))))))))))))</f>
        <v/>
      </c>
      <c r="J11" s="58" t="str">
        <f>IF(ISNUMBER(SEARCH(Tiltaksanalyse!$A$91,$D11)),Tiltaksanalyse!F$91,IF(ISNUMBER(SEARCH(Tiltaksanalyse!$A$92,Tiltaksanalyse!$D11)),Tiltaksanalyse!F$92,IF(ISNUMBER(SEARCH(Tiltaksanalyse!$A$93,Tiltaksanalyse!$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$106,Tiltaksanalyse!$D11)),Tiltaksanalyse!F$105,"")))))))))))))))</f>
        <v/>
      </c>
      <c r="K11" s="59"/>
      <c r="L11" s="57"/>
      <c r="M11" s="57"/>
      <c r="N11" s="57"/>
      <c r="O11" s="57"/>
      <c r="P11" s="57"/>
      <c r="Q11" s="57"/>
      <c r="R11" s="57"/>
    </row>
    <row r="12" spans="1:18" ht="60" customHeight="1" x14ac:dyDescent="0.25">
      <c r="A12" s="2" t="s">
        <v>321</v>
      </c>
      <c r="B12" s="57"/>
      <c r="C12" s="57"/>
      <c r="D12" s="57"/>
      <c r="E12" s="57"/>
      <c r="F12" s="57"/>
      <c r="G12" s="58" t="str">
        <f>IF(ISNUMBER(SEARCH(Tiltaksanalyse!$A$91,$D12)),Tiltaksanalyse!C$91,IF(ISNUMBER(SEARCH(Tiltaksanalyse!$A$92,Tiltaksanalyse!$D12)),Tiltaksanalyse!C$92,IF(ISNUMBER(SEARCH(Tiltaksanalyse!$A$93,Tiltaksanalyse!$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$106,Tiltaksanalyse!$D12)),Tiltaksanalyse!C$105,"")))))))))))))))</f>
        <v/>
      </c>
      <c r="H12" s="58" t="str">
        <f>IF(ISNUMBER(SEARCH(Tiltaksanalyse!$A$91,$D12)),Tiltaksanalyse!D$91,IF(ISNUMBER(SEARCH(Tiltaksanalyse!$A$92,Tiltaksanalyse!$D12)),Tiltaksanalyse!D$92,IF(ISNUMBER(SEARCH(Tiltaksanalyse!$A$93,Tiltaksanalyse!$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$106,Tiltaksanalyse!$D12)),Tiltaksanalyse!D$105,"")))))))))))))))</f>
        <v/>
      </c>
      <c r="I12" s="58" t="str">
        <f>IF(ISNUMBER(SEARCH(Tiltaksanalyse!$A$91,$D12)),Tiltaksanalyse!E$91,IF(ISNUMBER(SEARCH(Tiltaksanalyse!$A$92,Tiltaksanalyse!$D12)),Tiltaksanalyse!E$92,IF(ISNUMBER(SEARCH(Tiltaksanalyse!$A$93,Tiltaksanalyse!$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$106,Tiltaksanalyse!$D12)),Tiltaksanalyse!E$105,"")))))))))))))))</f>
        <v/>
      </c>
      <c r="J12" s="58" t="str">
        <f>IF(ISNUMBER(SEARCH(Tiltaksanalyse!$A$91,$D12)),Tiltaksanalyse!F$91,IF(ISNUMBER(SEARCH(Tiltaksanalyse!$A$92,Tiltaksanalyse!$D12)),Tiltaksanalyse!F$92,IF(ISNUMBER(SEARCH(Tiltaksanalyse!$A$93,Tiltaksanalyse!$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$106,Tiltaksanalyse!$D12)),Tiltaksanalyse!F$105,"")))))))))))))))</f>
        <v/>
      </c>
      <c r="K12" s="59"/>
      <c r="L12" s="57"/>
      <c r="M12" s="57"/>
      <c r="N12" s="57"/>
      <c r="O12" s="57"/>
      <c r="P12" s="57"/>
      <c r="Q12" s="57"/>
      <c r="R12" s="57"/>
    </row>
    <row r="13" spans="1:18" ht="60" customHeight="1" x14ac:dyDescent="0.25">
      <c r="A13" s="2" t="s">
        <v>322</v>
      </c>
      <c r="B13" s="57"/>
      <c r="C13" s="57"/>
      <c r="D13" s="57"/>
      <c r="E13" s="57"/>
      <c r="F13" s="57"/>
      <c r="G13" s="58" t="str">
        <f>IF(ISNUMBER(SEARCH(Tiltaksanalyse!$A$91,$D13)),Tiltaksanalyse!C$91,IF(ISNUMBER(SEARCH(Tiltaksanalyse!$A$92,Tiltaksanalyse!$D13)),Tiltaksanalyse!C$92,IF(ISNUMBER(SEARCH(Tiltaksanalyse!$A$93,Tiltaksanalyse!$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$106,Tiltaksanalyse!$D13)),Tiltaksanalyse!C$105,"")))))))))))))))</f>
        <v/>
      </c>
      <c r="H13" s="58" t="str">
        <f>IF(ISNUMBER(SEARCH(Tiltaksanalyse!$A$91,$D13)),Tiltaksanalyse!D$91,IF(ISNUMBER(SEARCH(Tiltaksanalyse!$A$92,Tiltaksanalyse!$D13)),Tiltaksanalyse!D$92,IF(ISNUMBER(SEARCH(Tiltaksanalyse!$A$93,Tiltaksanalyse!$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$106,Tiltaksanalyse!$D13)),Tiltaksanalyse!D$105,"")))))))))))))))</f>
        <v/>
      </c>
      <c r="I13" s="58" t="str">
        <f>IF(ISNUMBER(SEARCH(Tiltaksanalyse!$A$91,$D13)),Tiltaksanalyse!E$91,IF(ISNUMBER(SEARCH(Tiltaksanalyse!$A$92,Tiltaksanalyse!$D13)),Tiltaksanalyse!E$92,IF(ISNUMBER(SEARCH(Tiltaksanalyse!$A$93,Tiltaksanalyse!$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$106,Tiltaksanalyse!$D13)),Tiltaksanalyse!E$105,"")))))))))))))))</f>
        <v/>
      </c>
      <c r="J13" s="58" t="str">
        <f>IF(ISNUMBER(SEARCH(Tiltaksanalyse!$A$91,$D13)),Tiltaksanalyse!F$91,IF(ISNUMBER(SEARCH(Tiltaksanalyse!$A$92,Tiltaksanalyse!$D13)),Tiltaksanalyse!F$92,IF(ISNUMBER(SEARCH(Tiltaksanalyse!$A$93,Tiltaksanalyse!$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$106,Tiltaksanalyse!$D13)),Tiltaksanalyse!F$105,"")))))))))))))))</f>
        <v/>
      </c>
      <c r="K13" s="59"/>
      <c r="L13" s="57"/>
      <c r="M13" s="57"/>
      <c r="N13" s="57"/>
      <c r="O13" s="57"/>
      <c r="P13" s="57"/>
      <c r="Q13" s="57"/>
      <c r="R13" s="57"/>
    </row>
    <row r="14" spans="1:18" ht="60" customHeight="1" x14ac:dyDescent="0.25">
      <c r="A14" s="2" t="s">
        <v>76</v>
      </c>
      <c r="B14" s="54"/>
      <c r="C14" s="54"/>
      <c r="D14" s="57"/>
      <c r="E14" s="54"/>
      <c r="F14" s="57"/>
      <c r="G14" s="58" t="str">
        <f>IF(ISNUMBER(SEARCH(Tiltaksanalyse!$A$91,$D14)),Tiltaksanalyse!C$91,IF(ISNUMBER(SEARCH(Tiltaksanalyse!$A$92,Tiltaksanalyse!$D14)),Tiltaksanalyse!C$92,IF(ISNUMBER(SEARCH(Tiltaksanalyse!$A$93,Tiltaksanalyse!$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$106,Tiltaksanalyse!$D14)),Tiltaksanalyse!C$105,"")))))))))))))))</f>
        <v/>
      </c>
      <c r="H14" s="58" t="str">
        <f>IF(ISNUMBER(SEARCH(Tiltaksanalyse!$A$91,$D14)),Tiltaksanalyse!D$91,IF(ISNUMBER(SEARCH(Tiltaksanalyse!$A$92,Tiltaksanalyse!$D14)),Tiltaksanalyse!D$92,IF(ISNUMBER(SEARCH(Tiltaksanalyse!$A$93,Tiltaksanalyse!$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$106,Tiltaksanalyse!$D14)),Tiltaksanalyse!D$105,"")))))))))))))))</f>
        <v/>
      </c>
      <c r="I14" s="58" t="str">
        <f>IF(ISNUMBER(SEARCH(Tiltaksanalyse!$A$91,$D14)),Tiltaksanalyse!E$91,IF(ISNUMBER(SEARCH(Tiltaksanalyse!$A$92,Tiltaksanalyse!$D14)),Tiltaksanalyse!E$92,IF(ISNUMBER(SEARCH(Tiltaksanalyse!$A$93,Tiltaksanalyse!$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$106,Tiltaksanalyse!$D14)),Tiltaksanalyse!E$105,"")))))))))))))))</f>
        <v/>
      </c>
      <c r="J14" s="58" t="str">
        <f>IF(ISNUMBER(SEARCH(Tiltaksanalyse!$A$91,$D14)),Tiltaksanalyse!F$91,IF(ISNUMBER(SEARCH(Tiltaksanalyse!$A$92,Tiltaksanalyse!$D14)),Tiltaksanalyse!F$92,IF(ISNUMBER(SEARCH(Tiltaksanalyse!$A$93,Tiltaksanalyse!$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$106,Tiltaksanalyse!$D14)),Tiltaksanalyse!F$105,"")))))))))))))))</f>
        <v/>
      </c>
      <c r="K14" s="59"/>
      <c r="L14" s="54"/>
      <c r="M14" s="54"/>
      <c r="N14" s="54"/>
      <c r="O14" s="54"/>
      <c r="P14" s="54"/>
      <c r="Q14" s="54"/>
      <c r="R14" s="54"/>
    </row>
    <row r="15" spans="1:18" x14ac:dyDescent="0.25">
      <c r="A15" s="2"/>
    </row>
    <row r="16" spans="1:18" x14ac:dyDescent="0.25">
      <c r="A16" s="2" t="s">
        <v>75</v>
      </c>
    </row>
    <row r="17" spans="1:18" x14ac:dyDescent="0.25">
      <c r="A17" s="2" t="s">
        <v>323</v>
      </c>
      <c r="B17" s="54" t="s">
        <v>431</v>
      </c>
      <c r="C17" s="54"/>
      <c r="D17" s="54"/>
      <c r="E17" s="54"/>
      <c r="F17" s="54"/>
      <c r="G17" s="60"/>
      <c r="H17" s="60"/>
      <c r="I17" s="60"/>
      <c r="J17" s="60"/>
      <c r="K17" s="60"/>
      <c r="L17" s="57"/>
      <c r="M17" s="57"/>
      <c r="N17" s="57"/>
      <c r="O17" s="57"/>
      <c r="P17" s="57"/>
      <c r="Q17" s="57"/>
      <c r="R17" s="60"/>
    </row>
    <row r="18" spans="1:18" x14ac:dyDescent="0.25">
      <c r="A18" s="2" t="s">
        <v>324</v>
      </c>
      <c r="B18" s="54"/>
      <c r="C18" s="54"/>
      <c r="D18" s="54"/>
      <c r="E18" s="54"/>
      <c r="F18" s="54"/>
      <c r="G18" s="60"/>
      <c r="H18" s="60"/>
      <c r="I18" s="60"/>
      <c r="J18" s="60"/>
      <c r="K18" s="60"/>
      <c r="L18" s="57"/>
      <c r="M18" s="57"/>
      <c r="N18" s="57"/>
      <c r="O18" s="57"/>
      <c r="P18" s="57"/>
      <c r="Q18" s="57"/>
      <c r="R18" s="60"/>
    </row>
    <row r="19" spans="1:18" x14ac:dyDescent="0.25">
      <c r="A19" s="2" t="s">
        <v>78</v>
      </c>
      <c r="B19" s="54"/>
      <c r="C19" s="54"/>
      <c r="D19" s="54"/>
      <c r="E19" s="54"/>
      <c r="F19" s="54"/>
      <c r="G19" s="60"/>
      <c r="H19" s="60"/>
      <c r="I19" s="60"/>
      <c r="J19" s="60"/>
      <c r="K19" s="60"/>
      <c r="L19" s="57"/>
      <c r="M19" s="57"/>
      <c r="N19" s="57"/>
      <c r="O19" s="57"/>
      <c r="P19" s="57"/>
      <c r="Q19" s="57"/>
      <c r="R19" s="60"/>
    </row>
    <row r="20" spans="1:18" x14ac:dyDescent="0.25">
      <c r="A20" s="2"/>
    </row>
    <row r="21" spans="1:18" x14ac:dyDescent="0.25">
      <c r="A21" s="2"/>
      <c r="F21" s="4" t="s">
        <v>325</v>
      </c>
    </row>
    <row r="22" spans="1:18" x14ac:dyDescent="0.25">
      <c r="A22" s="2" t="s">
        <v>79</v>
      </c>
      <c r="B22" s="2" t="s">
        <v>7</v>
      </c>
      <c r="C22" s="2"/>
      <c r="D22" s="2"/>
      <c r="E22" s="2"/>
      <c r="F22" s="2" t="s">
        <v>12</v>
      </c>
      <c r="G22" s="2"/>
      <c r="J22" s="55" t="s">
        <v>86</v>
      </c>
    </row>
    <row r="23" spans="1:18" ht="15" customHeight="1" x14ac:dyDescent="0.25">
      <c r="A23" s="2"/>
      <c r="B23" s="2" t="s">
        <v>10</v>
      </c>
      <c r="C23" s="2" t="s">
        <v>11</v>
      </c>
      <c r="D23" s="2"/>
      <c r="E23" s="2" t="s">
        <v>326</v>
      </c>
      <c r="F23" s="2" t="s">
        <v>10</v>
      </c>
      <c r="G23" s="2" t="s">
        <v>11</v>
      </c>
      <c r="H23" s="2" t="s">
        <v>326</v>
      </c>
      <c r="I23" s="2"/>
    </row>
    <row r="24" spans="1:18" ht="15" customHeight="1" x14ac:dyDescent="0.25">
      <c r="A24" s="2" t="s">
        <v>77</v>
      </c>
      <c r="B24" s="2" t="s">
        <v>451</v>
      </c>
      <c r="C24" s="2" t="s">
        <v>452</v>
      </c>
      <c r="D24" s="2"/>
      <c r="E24" s="2" t="s">
        <v>453</v>
      </c>
      <c r="F24" s="2"/>
      <c r="G24" s="2"/>
      <c r="H24" s="2"/>
      <c r="I24" s="2"/>
      <c r="J24" s="2"/>
    </row>
    <row r="25" spans="1:18" ht="15" customHeight="1" x14ac:dyDescent="0.25">
      <c r="A25" s="2" t="s">
        <v>15</v>
      </c>
      <c r="B25" s="57"/>
      <c r="C25" s="57"/>
      <c r="D25" s="57"/>
      <c r="E25" s="57"/>
      <c r="F25" s="57"/>
      <c r="G25" s="57"/>
      <c r="H25" s="57"/>
      <c r="I25" s="57"/>
      <c r="J25" s="57" t="s">
        <v>449</v>
      </c>
    </row>
    <row r="26" spans="1:18" ht="15" customHeight="1" x14ac:dyDescent="0.25">
      <c r="A26" s="2" t="s">
        <v>17</v>
      </c>
      <c r="B26" s="57"/>
      <c r="C26" s="57"/>
      <c r="D26" s="57"/>
      <c r="E26" s="57"/>
      <c r="F26" s="57"/>
      <c r="G26" s="57"/>
      <c r="H26" s="57"/>
      <c r="I26" s="57"/>
      <c r="J26" s="57"/>
    </row>
    <row r="27" spans="1:18" ht="15" customHeight="1" x14ac:dyDescent="0.25">
      <c r="A27" s="2" t="s">
        <v>76</v>
      </c>
      <c r="B27" s="54"/>
      <c r="C27" s="54"/>
      <c r="D27" s="54"/>
      <c r="E27" s="54"/>
      <c r="F27" s="54"/>
      <c r="G27" s="54"/>
      <c r="H27" s="54"/>
      <c r="I27" s="54"/>
      <c r="J27" s="54"/>
    </row>
    <row r="28" spans="1:18" ht="15" customHeight="1" x14ac:dyDescent="0.25">
      <c r="A28" s="2"/>
    </row>
    <row r="29" spans="1:18" ht="15" customHeight="1" x14ac:dyDescent="0.25">
      <c r="A29" s="2"/>
    </row>
    <row r="32" spans="1:18" x14ac:dyDescent="0.25">
      <c r="F32" s="4" t="s">
        <v>327</v>
      </c>
    </row>
    <row r="33" spans="1:10" x14ac:dyDescent="0.25">
      <c r="A33" s="55"/>
      <c r="B33" s="55" t="s">
        <v>5</v>
      </c>
      <c r="C33" s="55" t="s">
        <v>10</v>
      </c>
      <c r="D33" s="55" t="s">
        <v>11</v>
      </c>
      <c r="E33" s="55"/>
      <c r="F33" s="55" t="s">
        <v>12</v>
      </c>
      <c r="G33" s="55" t="s">
        <v>6</v>
      </c>
      <c r="H33" s="55" t="s">
        <v>300</v>
      </c>
      <c r="I33" s="55" t="s">
        <v>53</v>
      </c>
    </row>
    <row r="34" spans="1:10" x14ac:dyDescent="0.25">
      <c r="A34" s="2" t="s">
        <v>13</v>
      </c>
      <c r="B34" s="76" t="s">
        <v>15</v>
      </c>
      <c r="C34" s="76" t="s">
        <v>246</v>
      </c>
      <c r="D34" s="75"/>
      <c r="E34" s="75"/>
      <c r="F34" s="76" t="s">
        <v>454</v>
      </c>
      <c r="G34" s="54" t="s">
        <v>501</v>
      </c>
      <c r="H34" s="54"/>
      <c r="I34" s="54"/>
      <c r="J34" t="s">
        <v>455</v>
      </c>
    </row>
    <row r="35" spans="1:10" x14ac:dyDescent="0.25">
      <c r="A35" s="2" t="s">
        <v>14</v>
      </c>
      <c r="B35" s="54"/>
      <c r="C35" s="54"/>
      <c r="D35" s="54"/>
      <c r="E35" s="54"/>
      <c r="F35" s="54"/>
      <c r="G35" s="54"/>
      <c r="H35" s="54"/>
      <c r="I35" s="54"/>
    </row>
    <row r="36" spans="1:10" x14ac:dyDescent="0.25">
      <c r="A36" s="2" t="s">
        <v>16</v>
      </c>
      <c r="B36" s="54"/>
      <c r="C36" s="54"/>
      <c r="D36" s="54"/>
      <c r="E36" s="54"/>
      <c r="F36" s="54"/>
      <c r="G36" s="54"/>
      <c r="H36" s="54"/>
      <c r="I36" s="54"/>
    </row>
    <row r="37" spans="1:10" x14ac:dyDescent="0.25">
      <c r="A37" s="2" t="s">
        <v>18</v>
      </c>
      <c r="B37" s="54"/>
      <c r="C37" s="54"/>
      <c r="D37" s="54"/>
      <c r="E37" s="54"/>
      <c r="F37" s="54"/>
      <c r="G37" s="54"/>
      <c r="H37" s="54"/>
      <c r="I37" s="54"/>
    </row>
    <row r="39" spans="1:10" x14ac:dyDescent="0.25">
      <c r="A39" s="2"/>
    </row>
    <row r="40" spans="1:10" x14ac:dyDescent="0.25">
      <c r="A40" s="2"/>
      <c r="F40" s="4"/>
    </row>
    <row r="41" spans="1:10" x14ac:dyDescent="0.25">
      <c r="A41" s="2"/>
      <c r="F41" s="4"/>
    </row>
    <row r="42" spans="1:10" x14ac:dyDescent="0.25">
      <c r="A42" s="2"/>
      <c r="E42" s="4" t="s">
        <v>288</v>
      </c>
    </row>
    <row r="43" spans="1:10" x14ac:dyDescent="0.25">
      <c r="A43" s="2" t="s">
        <v>289</v>
      </c>
      <c r="E43" s="4" t="s">
        <v>290</v>
      </c>
    </row>
    <row r="44" spans="1:10" x14ac:dyDescent="0.25">
      <c r="A44" s="2" t="s">
        <v>291</v>
      </c>
      <c r="B44" s="2" t="s">
        <v>292</v>
      </c>
      <c r="C44" s="2" t="s">
        <v>293</v>
      </c>
      <c r="D44" s="2" t="s">
        <v>294</v>
      </c>
      <c r="E44" s="2" t="s">
        <v>295</v>
      </c>
      <c r="F44" s="2" t="s">
        <v>3</v>
      </c>
    </row>
    <row r="45" spans="1:10" x14ac:dyDescent="0.25">
      <c r="A45" s="2" t="s">
        <v>296</v>
      </c>
      <c r="B45" s="76" t="s">
        <v>461</v>
      </c>
      <c r="C45" s="76" t="s">
        <v>462</v>
      </c>
      <c r="D45" s="54" t="s">
        <v>469</v>
      </c>
      <c r="E45" s="76" t="s">
        <v>470</v>
      </c>
      <c r="F45" s="54" t="s">
        <v>473</v>
      </c>
    </row>
    <row r="46" spans="1:10" x14ac:dyDescent="0.25">
      <c r="A46" s="2" t="s">
        <v>297</v>
      </c>
      <c r="B46" s="76" t="s">
        <v>463</v>
      </c>
      <c r="C46" s="10" t="s">
        <v>4</v>
      </c>
      <c r="D46" s="54" t="s">
        <v>471</v>
      </c>
      <c r="E46" s="76" t="s">
        <v>472</v>
      </c>
      <c r="F46" s="54" t="s">
        <v>474</v>
      </c>
    </row>
    <row r="53" spans="1:2" x14ac:dyDescent="0.25">
      <c r="A53" s="2" t="s">
        <v>284</v>
      </c>
    </row>
    <row r="54" spans="1:2" x14ac:dyDescent="0.25">
      <c r="A54" s="2" t="s">
        <v>285</v>
      </c>
      <c r="B54" s="54" t="s">
        <v>513</v>
      </c>
    </row>
    <row r="55" spans="1:2" x14ac:dyDescent="0.25">
      <c r="A55" s="2" t="s">
        <v>286</v>
      </c>
      <c r="B55" s="54" t="s">
        <v>502</v>
      </c>
    </row>
    <row r="88" spans="1:8" ht="15.75" thickBot="1" x14ac:dyDescent="0.3"/>
    <row r="89" spans="1:8" x14ac:dyDescent="0.25">
      <c r="A89" s="61" t="s">
        <v>328</v>
      </c>
      <c r="B89" s="62"/>
      <c r="C89" s="62"/>
      <c r="D89" s="62"/>
      <c r="E89" s="62"/>
      <c r="F89" s="63"/>
    </row>
    <row r="90" spans="1:8" x14ac:dyDescent="0.25">
      <c r="A90" s="64" t="s">
        <v>329</v>
      </c>
      <c r="B90" s="65" t="s">
        <v>330</v>
      </c>
      <c r="C90" s="65" t="s">
        <v>331</v>
      </c>
      <c r="D90" s="65" t="s">
        <v>332</v>
      </c>
      <c r="E90" s="65" t="s">
        <v>333</v>
      </c>
      <c r="F90" s="66" t="s">
        <v>334</v>
      </c>
      <c r="G90" s="2"/>
      <c r="H90" s="2"/>
    </row>
    <row r="91" spans="1:8" x14ac:dyDescent="0.25">
      <c r="A91" s="67" t="s">
        <v>335</v>
      </c>
      <c r="B91" s="68" t="s">
        <v>336</v>
      </c>
      <c r="C91" s="68" t="s">
        <v>337</v>
      </c>
      <c r="D91" s="68" t="s">
        <v>338</v>
      </c>
      <c r="E91" s="68" t="s">
        <v>339</v>
      </c>
      <c r="F91" s="69" t="s">
        <v>340</v>
      </c>
    </row>
    <row r="92" spans="1:8" x14ac:dyDescent="0.25">
      <c r="A92" s="67" t="s">
        <v>341</v>
      </c>
      <c r="B92" s="68" t="s">
        <v>342</v>
      </c>
      <c r="C92" s="68" t="s">
        <v>343</v>
      </c>
      <c r="D92" s="68" t="s">
        <v>344</v>
      </c>
      <c r="E92" s="68" t="s">
        <v>345</v>
      </c>
      <c r="F92" s="69" t="s">
        <v>346</v>
      </c>
    </row>
    <row r="93" spans="1:8" x14ac:dyDescent="0.25">
      <c r="A93" s="67" t="s">
        <v>347</v>
      </c>
      <c r="B93" s="68" t="s">
        <v>348</v>
      </c>
      <c r="C93" s="68" t="s">
        <v>337</v>
      </c>
      <c r="D93" s="68" t="s">
        <v>349</v>
      </c>
      <c r="E93" s="68" t="s">
        <v>350</v>
      </c>
      <c r="F93" s="69" t="s">
        <v>351</v>
      </c>
    </row>
    <row r="94" spans="1:8" x14ac:dyDescent="0.25">
      <c r="A94" s="67" t="s">
        <v>352</v>
      </c>
      <c r="B94" s="68" t="s">
        <v>353</v>
      </c>
      <c r="C94" s="68" t="s">
        <v>337</v>
      </c>
      <c r="D94" s="68" t="s">
        <v>354</v>
      </c>
      <c r="E94" s="68" t="s">
        <v>355</v>
      </c>
      <c r="F94" s="69" t="s">
        <v>351</v>
      </c>
    </row>
    <row r="95" spans="1:8" x14ac:dyDescent="0.25">
      <c r="A95" s="67" t="s">
        <v>356</v>
      </c>
      <c r="B95" s="68" t="s">
        <v>357</v>
      </c>
      <c r="C95" s="68" t="s">
        <v>337</v>
      </c>
      <c r="D95" s="68" t="s">
        <v>358</v>
      </c>
      <c r="E95" s="68" t="s">
        <v>359</v>
      </c>
      <c r="F95" s="69" t="s">
        <v>351</v>
      </c>
    </row>
    <row r="96" spans="1:8" x14ac:dyDescent="0.25">
      <c r="A96" s="67" t="s">
        <v>360</v>
      </c>
      <c r="B96" s="68" t="s">
        <v>361</v>
      </c>
      <c r="C96" s="68" t="s">
        <v>337</v>
      </c>
      <c r="D96" s="68" t="s">
        <v>362</v>
      </c>
      <c r="E96" s="68" t="s">
        <v>363</v>
      </c>
      <c r="F96" s="69" t="s">
        <v>351</v>
      </c>
    </row>
    <row r="97" spans="1:7" x14ac:dyDescent="0.25">
      <c r="A97" s="67" t="s">
        <v>364</v>
      </c>
      <c r="B97" s="68" t="s">
        <v>365</v>
      </c>
      <c r="C97" s="68" t="s">
        <v>337</v>
      </c>
      <c r="D97" s="68" t="s">
        <v>366</v>
      </c>
      <c r="E97" s="68" t="s">
        <v>367</v>
      </c>
      <c r="F97" s="69" t="s">
        <v>346</v>
      </c>
    </row>
    <row r="98" spans="1:7" x14ac:dyDescent="0.25">
      <c r="A98" s="67" t="s">
        <v>368</v>
      </c>
      <c r="B98" s="68" t="s">
        <v>369</v>
      </c>
      <c r="C98" s="68" t="s">
        <v>370</v>
      </c>
      <c r="D98" s="68" t="s">
        <v>367</v>
      </c>
      <c r="E98" s="68" t="s">
        <v>366</v>
      </c>
      <c r="F98" s="69" t="s">
        <v>371</v>
      </c>
    </row>
    <row r="99" spans="1:7" x14ac:dyDescent="0.25">
      <c r="A99" s="67" t="s">
        <v>372</v>
      </c>
      <c r="B99" s="68" t="s">
        <v>373</v>
      </c>
      <c r="C99" s="68" t="s">
        <v>374</v>
      </c>
      <c r="D99" s="68" t="s">
        <v>367</v>
      </c>
      <c r="E99" s="68" t="s">
        <v>375</v>
      </c>
      <c r="F99" s="69" t="s">
        <v>366</v>
      </c>
    </row>
    <row r="100" spans="1:7" x14ac:dyDescent="0.25">
      <c r="A100" s="67" t="s">
        <v>376</v>
      </c>
      <c r="B100" s="68" t="s">
        <v>377</v>
      </c>
      <c r="C100" s="68" t="s">
        <v>378</v>
      </c>
      <c r="D100" s="68" t="s">
        <v>379</v>
      </c>
      <c r="E100" s="68" t="s">
        <v>346</v>
      </c>
      <c r="F100" s="69" t="s">
        <v>371</v>
      </c>
    </row>
    <row r="101" spans="1:7" x14ac:dyDescent="0.25">
      <c r="A101" s="67" t="s">
        <v>380</v>
      </c>
      <c r="B101" s="68" t="s">
        <v>381</v>
      </c>
      <c r="C101" s="68" t="s">
        <v>382</v>
      </c>
      <c r="D101" s="68" t="s">
        <v>383</v>
      </c>
      <c r="E101" s="68" t="s">
        <v>346</v>
      </c>
      <c r="F101" s="69" t="s">
        <v>371</v>
      </c>
    </row>
    <row r="102" spans="1:7" x14ac:dyDescent="0.25">
      <c r="A102" s="67" t="s">
        <v>384</v>
      </c>
      <c r="B102" s="68" t="s">
        <v>385</v>
      </c>
      <c r="C102" s="68" t="s">
        <v>386</v>
      </c>
      <c r="D102" s="68" t="s">
        <v>387</v>
      </c>
      <c r="E102" s="68" t="s">
        <v>349</v>
      </c>
      <c r="F102" s="69" t="s">
        <v>346</v>
      </c>
    </row>
    <row r="103" spans="1:7" x14ac:dyDescent="0.25">
      <c r="A103" s="67" t="s">
        <v>388</v>
      </c>
      <c r="B103" s="68" t="s">
        <v>389</v>
      </c>
      <c r="C103" s="68" t="s">
        <v>390</v>
      </c>
      <c r="D103" s="68" t="s">
        <v>391</v>
      </c>
      <c r="E103" s="68" t="s">
        <v>392</v>
      </c>
      <c r="F103" s="69" t="s">
        <v>371</v>
      </c>
    </row>
    <row r="104" spans="1:7" x14ac:dyDescent="0.25">
      <c r="A104" s="67" t="s">
        <v>393</v>
      </c>
      <c r="B104" s="68" t="s">
        <v>394</v>
      </c>
      <c r="C104" s="68" t="s">
        <v>395</v>
      </c>
      <c r="D104" s="68" t="s">
        <v>371</v>
      </c>
      <c r="E104" s="68" t="s">
        <v>371</v>
      </c>
      <c r="F104" s="69" t="s">
        <v>371</v>
      </c>
      <c r="G104" t="s">
        <v>371</v>
      </c>
    </row>
    <row r="105" spans="1:7" x14ac:dyDescent="0.25">
      <c r="A105" s="67"/>
      <c r="B105" s="68"/>
      <c r="C105" s="68"/>
      <c r="D105" s="68"/>
      <c r="E105" s="68"/>
      <c r="F105" s="69"/>
    </row>
    <row r="106" spans="1:7" x14ac:dyDescent="0.25">
      <c r="A106" s="64" t="s">
        <v>396</v>
      </c>
      <c r="B106" s="68"/>
      <c r="C106" s="68"/>
      <c r="D106" s="68"/>
      <c r="E106" s="68"/>
      <c r="F106" s="69"/>
    </row>
    <row r="107" spans="1:7" x14ac:dyDescent="0.25">
      <c r="A107" s="67" t="s">
        <v>397</v>
      </c>
      <c r="B107" s="68"/>
      <c r="C107" s="68"/>
      <c r="D107" s="68"/>
      <c r="E107" s="68"/>
      <c r="F107" s="69"/>
    </row>
    <row r="108" spans="1:7" x14ac:dyDescent="0.25">
      <c r="A108" s="67" t="s">
        <v>398</v>
      </c>
      <c r="B108" s="68"/>
      <c r="C108" s="68"/>
      <c r="D108" s="68"/>
      <c r="E108" s="68"/>
      <c r="F108" s="69"/>
    </row>
    <row r="109" spans="1:7" x14ac:dyDescent="0.25">
      <c r="A109" s="67" t="s">
        <v>298</v>
      </c>
      <c r="B109" s="68"/>
      <c r="C109" s="68"/>
      <c r="D109" s="68"/>
      <c r="E109" s="68"/>
      <c r="F109" s="69" t="s">
        <v>371</v>
      </c>
    </row>
    <row r="110" spans="1:7" ht="15.75" thickBot="1" x14ac:dyDescent="0.3">
      <c r="A110" s="70" t="s">
        <v>399</v>
      </c>
      <c r="B110" s="71"/>
      <c r="C110" s="71"/>
      <c r="D110" s="71"/>
      <c r="E110" s="71"/>
      <c r="F110" s="72"/>
    </row>
  </sheetData>
  <mergeCells count="3">
    <mergeCell ref="G4:J4"/>
    <mergeCell ref="M4:P4"/>
    <mergeCell ref="G5:J5"/>
  </mergeCells>
  <dataValidations count="3">
    <dataValidation type="list" allowBlank="1" showInputMessage="1" showErrorMessage="1" promptTitle="Sikkerhet i tiltaksinformasjon" sqref="K6" xr:uid="{00000000-0002-0000-0100-000000000000}">
      <formula1>$A$107:$A$110</formula1>
    </dataValidation>
    <dataValidation type="list" allowBlank="1" showInputMessage="1" showErrorMessage="1" sqref="K7:K14" xr:uid="{00000000-0002-0000-0100-000001000000}">
      <formula1>$A$107:$A$110</formula1>
    </dataValidation>
    <dataValidation type="list" allowBlank="1" showInputMessage="1" showErrorMessage="1" promptTitle="Tiltakskategori" prompt="Vennligst velg fra nedtrekkslisten" sqref="D6:D14" xr:uid="{00000000-0002-0000-0100-000002000000}">
      <formula1>$A$91:$A$104</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0"/>
  <sheetViews>
    <sheetView workbookViewId="0">
      <selection activeCell="A6" sqref="A6"/>
    </sheetView>
  </sheetViews>
  <sheetFormatPr defaultColWidth="9" defaultRowHeight="15" x14ac:dyDescent="0.25"/>
  <cols>
    <col min="1" max="1" width="20.5703125" customWidth="1"/>
    <col min="2" max="2" width="29.85546875" customWidth="1"/>
    <col min="3" max="3" width="27.5703125" customWidth="1"/>
    <col min="5" max="5" width="12.140625" customWidth="1"/>
    <col min="7" max="8" width="12.7109375" customWidth="1"/>
    <col min="9" max="9" width="22.28515625" customWidth="1"/>
    <col min="10" max="10" width="20" customWidth="1"/>
  </cols>
  <sheetData>
    <row r="1" spans="1:10" x14ac:dyDescent="0.25">
      <c r="A1" s="10" t="s">
        <v>90</v>
      </c>
      <c r="B1" s="10"/>
      <c r="C1" s="10"/>
      <c r="D1" s="10"/>
      <c r="E1" s="10"/>
      <c r="F1" s="10"/>
      <c r="G1" s="10"/>
      <c r="H1" s="10"/>
      <c r="I1" s="10"/>
      <c r="J1" s="10"/>
    </row>
    <row r="2" spans="1:10" x14ac:dyDescent="0.25">
      <c r="A2" s="11" t="s">
        <v>172</v>
      </c>
      <c r="B2" s="11"/>
      <c r="C2" s="11"/>
      <c r="D2" s="11"/>
      <c r="E2" s="11"/>
      <c r="F2" s="11"/>
      <c r="G2" s="11"/>
      <c r="H2" s="11"/>
      <c r="I2" s="11"/>
      <c r="J2" s="11"/>
    </row>
    <row r="3" spans="1:10" x14ac:dyDescent="0.25">
      <c r="A3" s="11" t="s">
        <v>91</v>
      </c>
      <c r="B3" s="11"/>
      <c r="C3" s="11"/>
      <c r="D3" s="11"/>
      <c r="E3" s="11"/>
      <c r="F3" s="11"/>
      <c r="G3" s="11"/>
      <c r="H3" s="11"/>
      <c r="I3" s="11"/>
      <c r="J3" s="11"/>
    </row>
    <row r="4" spans="1:10" x14ac:dyDescent="0.25">
      <c r="A4" s="11" t="s">
        <v>92</v>
      </c>
      <c r="B4" s="11"/>
      <c r="C4" s="11"/>
      <c r="D4" s="11"/>
      <c r="E4" s="11"/>
      <c r="F4" s="11"/>
      <c r="G4" s="11"/>
      <c r="H4" s="11"/>
      <c r="I4" s="11"/>
      <c r="J4" s="11"/>
    </row>
    <row r="5" spans="1:10" x14ac:dyDescent="0.25">
      <c r="A5" s="11"/>
      <c r="B5" s="11"/>
      <c r="C5" s="11"/>
      <c r="D5" s="11"/>
      <c r="E5" s="11"/>
      <c r="F5" s="11"/>
      <c r="G5" s="11"/>
      <c r="H5" s="11"/>
      <c r="I5" s="11"/>
      <c r="J5" s="11"/>
    </row>
    <row r="6" spans="1:10" x14ac:dyDescent="0.25">
      <c r="A6" s="10"/>
      <c r="B6" s="10"/>
      <c r="C6" s="10"/>
      <c r="D6" s="10"/>
      <c r="E6" s="10"/>
      <c r="F6" s="10"/>
      <c r="G6" s="10"/>
      <c r="H6" s="10"/>
      <c r="I6" s="10"/>
      <c r="J6" s="10"/>
    </row>
    <row r="7" spans="1:10" ht="15.75" thickBot="1" x14ac:dyDescent="0.3"/>
    <row r="8" spans="1:10" ht="15.75" customHeight="1" thickBot="1" x14ac:dyDescent="0.3">
      <c r="A8" s="12"/>
      <c r="B8" s="81" t="s">
        <v>93</v>
      </c>
      <c r="C8" s="82"/>
      <c r="D8" s="82"/>
      <c r="E8" s="83"/>
      <c r="F8" s="81" t="s">
        <v>94</v>
      </c>
      <c r="G8" s="83"/>
      <c r="H8" s="84" t="s">
        <v>95</v>
      </c>
      <c r="I8" s="79" t="s">
        <v>96</v>
      </c>
      <c r="J8" s="79" t="s">
        <v>97</v>
      </c>
    </row>
    <row r="9" spans="1:10" ht="45.75" thickBot="1" x14ac:dyDescent="0.3">
      <c r="A9" s="13" t="s">
        <v>98</v>
      </c>
      <c r="B9" s="14" t="s">
        <v>99</v>
      </c>
      <c r="C9" s="15" t="s">
        <v>100</v>
      </c>
      <c r="D9" s="15" t="s">
        <v>101</v>
      </c>
      <c r="E9" s="15" t="s">
        <v>102</v>
      </c>
      <c r="F9" s="14" t="s">
        <v>103</v>
      </c>
      <c r="G9" s="42" t="s">
        <v>104</v>
      </c>
      <c r="H9" s="85"/>
      <c r="I9" s="80"/>
      <c r="J9" s="80"/>
    </row>
    <row r="10" spans="1:10" x14ac:dyDescent="0.25">
      <c r="A10" s="16" t="s">
        <v>105</v>
      </c>
      <c r="B10" s="17"/>
      <c r="E10">
        <f>(B10+C10+D10)</f>
        <v>0</v>
      </c>
      <c r="F10" s="17"/>
      <c r="G10" s="18"/>
      <c r="H10" s="16">
        <f>E10+F10+G10</f>
        <v>0</v>
      </c>
      <c r="I10" s="18"/>
      <c r="J10" s="19"/>
    </row>
    <row r="11" spans="1:10" x14ac:dyDescent="0.25">
      <c r="A11" s="16" t="s">
        <v>106</v>
      </c>
      <c r="B11" s="17"/>
      <c r="E11">
        <f t="shared" ref="E11:E27" si="0">(B11+C11+D11)</f>
        <v>0</v>
      </c>
      <c r="F11" s="17"/>
      <c r="G11" s="18"/>
      <c r="H11" s="16">
        <f t="shared" ref="H11:H27" si="1">E11+F11+G11</f>
        <v>0</v>
      </c>
      <c r="I11" s="18"/>
      <c r="J11" s="20"/>
    </row>
    <row r="12" spans="1:10" x14ac:dyDescent="0.25">
      <c r="A12" s="16" t="s">
        <v>107</v>
      </c>
      <c r="B12" s="17"/>
      <c r="E12">
        <f t="shared" si="0"/>
        <v>0</v>
      </c>
      <c r="F12" s="17"/>
      <c r="G12" s="18"/>
      <c r="H12" s="16">
        <f t="shared" si="1"/>
        <v>0</v>
      </c>
      <c r="I12" s="18"/>
      <c r="J12" s="16"/>
    </row>
    <row r="13" spans="1:10" x14ac:dyDescent="0.25">
      <c r="A13" s="16" t="s">
        <v>108</v>
      </c>
      <c r="B13" s="17"/>
      <c r="E13">
        <f t="shared" si="0"/>
        <v>0</v>
      </c>
      <c r="F13" s="17"/>
      <c r="G13" s="18"/>
      <c r="H13" s="16">
        <f t="shared" si="1"/>
        <v>0</v>
      </c>
      <c r="I13" s="18"/>
      <c r="J13" s="16"/>
    </row>
    <row r="14" spans="1:10" x14ac:dyDescent="0.25">
      <c r="A14" s="16" t="s">
        <v>109</v>
      </c>
      <c r="B14" s="17"/>
      <c r="E14">
        <f t="shared" si="0"/>
        <v>0</v>
      </c>
      <c r="F14" s="17"/>
      <c r="G14" s="18"/>
      <c r="H14" s="16">
        <f t="shared" si="1"/>
        <v>0</v>
      </c>
      <c r="I14" s="18"/>
      <c r="J14" s="16"/>
    </row>
    <row r="15" spans="1:10" x14ac:dyDescent="0.25">
      <c r="A15" s="16" t="s">
        <v>110</v>
      </c>
      <c r="B15" s="17">
        <v>46</v>
      </c>
      <c r="C15">
        <v>722</v>
      </c>
      <c r="E15">
        <f t="shared" si="0"/>
        <v>768</v>
      </c>
      <c r="F15" s="17"/>
      <c r="G15" s="18"/>
      <c r="H15" s="16">
        <f t="shared" si="1"/>
        <v>768</v>
      </c>
      <c r="I15" s="18"/>
      <c r="J15" s="16">
        <v>122</v>
      </c>
    </row>
    <row r="16" spans="1:10" x14ac:dyDescent="0.25">
      <c r="A16" s="16" t="s">
        <v>111</v>
      </c>
      <c r="B16" s="17"/>
      <c r="E16">
        <f t="shared" si="0"/>
        <v>0</v>
      </c>
      <c r="F16" s="17"/>
      <c r="G16" s="18"/>
      <c r="H16" s="16">
        <f t="shared" si="1"/>
        <v>0</v>
      </c>
      <c r="I16" s="18"/>
      <c r="J16" s="16"/>
    </row>
    <row r="17" spans="1:10" x14ac:dyDescent="0.25">
      <c r="A17" s="16" t="s">
        <v>112</v>
      </c>
      <c r="B17" s="17"/>
      <c r="E17">
        <f t="shared" si="0"/>
        <v>0</v>
      </c>
      <c r="F17" s="17"/>
      <c r="G17" s="18"/>
      <c r="H17" s="16">
        <f t="shared" si="1"/>
        <v>0</v>
      </c>
      <c r="I17" s="18"/>
      <c r="J17" s="16"/>
    </row>
    <row r="18" spans="1:10" x14ac:dyDescent="0.25">
      <c r="A18" s="16" t="s">
        <v>113</v>
      </c>
      <c r="B18" s="17"/>
      <c r="E18">
        <f t="shared" si="0"/>
        <v>0</v>
      </c>
      <c r="F18" s="17"/>
      <c r="G18" s="18"/>
      <c r="H18" s="16">
        <f t="shared" si="1"/>
        <v>0</v>
      </c>
      <c r="I18" s="18"/>
      <c r="J18" s="16"/>
    </row>
    <row r="19" spans="1:10" x14ac:dyDescent="0.25">
      <c r="A19" s="16" t="s">
        <v>114</v>
      </c>
      <c r="B19" s="17"/>
      <c r="E19">
        <f t="shared" si="0"/>
        <v>0</v>
      </c>
      <c r="F19" s="17"/>
      <c r="G19" s="18"/>
      <c r="H19" s="16">
        <f>E19+F19+G19</f>
        <v>0</v>
      </c>
      <c r="I19" s="18"/>
      <c r="J19" s="16"/>
    </row>
    <row r="20" spans="1:10" x14ac:dyDescent="0.25">
      <c r="A20" s="16" t="s">
        <v>115</v>
      </c>
      <c r="B20" s="17">
        <v>1772</v>
      </c>
      <c r="C20">
        <v>278</v>
      </c>
      <c r="E20">
        <f t="shared" si="0"/>
        <v>2050</v>
      </c>
      <c r="F20" s="17"/>
      <c r="G20" s="18"/>
      <c r="H20" s="16">
        <f t="shared" si="1"/>
        <v>2050</v>
      </c>
      <c r="I20" s="18"/>
      <c r="J20" s="16">
        <v>71</v>
      </c>
    </row>
    <row r="21" spans="1:10" x14ac:dyDescent="0.25">
      <c r="A21" s="16" t="s">
        <v>116</v>
      </c>
      <c r="B21" s="17"/>
      <c r="E21">
        <f t="shared" si="0"/>
        <v>0</v>
      </c>
      <c r="F21" s="17"/>
      <c r="G21" s="18"/>
      <c r="H21" s="16">
        <f t="shared" si="1"/>
        <v>0</v>
      </c>
      <c r="I21" s="18"/>
      <c r="J21" s="16">
        <v>13</v>
      </c>
    </row>
    <row r="22" spans="1:10" x14ac:dyDescent="0.25">
      <c r="A22" s="16" t="s">
        <v>117</v>
      </c>
      <c r="B22" s="17"/>
      <c r="E22">
        <f t="shared" si="0"/>
        <v>0</v>
      </c>
      <c r="F22" s="17"/>
      <c r="G22" s="18"/>
      <c r="H22" s="16">
        <f t="shared" si="1"/>
        <v>0</v>
      </c>
      <c r="I22" s="18"/>
      <c r="J22" s="16"/>
    </row>
    <row r="23" spans="1:10" x14ac:dyDescent="0.25">
      <c r="A23" s="16" t="s">
        <v>118</v>
      </c>
      <c r="B23" s="17"/>
      <c r="E23">
        <f t="shared" si="0"/>
        <v>0</v>
      </c>
      <c r="F23" s="17"/>
      <c r="G23" s="18"/>
      <c r="H23" s="16">
        <f t="shared" si="1"/>
        <v>0</v>
      </c>
      <c r="I23" s="18"/>
      <c r="J23" s="16"/>
    </row>
    <row r="24" spans="1:10" x14ac:dyDescent="0.25">
      <c r="A24" s="16" t="s">
        <v>119</v>
      </c>
      <c r="B24" s="17"/>
      <c r="E24">
        <f t="shared" si="0"/>
        <v>0</v>
      </c>
      <c r="F24" s="17"/>
      <c r="G24" s="18"/>
      <c r="H24" s="16">
        <f t="shared" si="1"/>
        <v>0</v>
      </c>
      <c r="I24" s="18"/>
      <c r="J24" s="16"/>
    </row>
    <row r="25" spans="1:10" x14ac:dyDescent="0.25">
      <c r="A25" s="16" t="s">
        <v>120</v>
      </c>
      <c r="B25" s="17">
        <v>18</v>
      </c>
      <c r="C25">
        <v>82</v>
      </c>
      <c r="E25">
        <f t="shared" si="0"/>
        <v>100</v>
      </c>
      <c r="F25" s="17"/>
      <c r="G25" s="18"/>
      <c r="H25" s="16">
        <f t="shared" si="1"/>
        <v>100</v>
      </c>
      <c r="I25" s="18"/>
      <c r="J25" s="16">
        <v>75</v>
      </c>
    </row>
    <row r="26" spans="1:10" x14ac:dyDescent="0.25">
      <c r="A26" s="16" t="s">
        <v>121</v>
      </c>
      <c r="B26" s="17"/>
      <c r="E26">
        <f t="shared" si="0"/>
        <v>0</v>
      </c>
      <c r="F26" s="17"/>
      <c r="G26" s="18"/>
      <c r="H26" s="16">
        <f t="shared" si="1"/>
        <v>0</v>
      </c>
      <c r="I26" s="18"/>
      <c r="J26" s="16"/>
    </row>
    <row r="27" spans="1:10" ht="15.75" thickBot="1" x14ac:dyDescent="0.3">
      <c r="A27" s="16" t="s">
        <v>122</v>
      </c>
      <c r="B27" s="17"/>
      <c r="E27">
        <f t="shared" si="0"/>
        <v>0</v>
      </c>
      <c r="F27" s="17"/>
      <c r="G27" s="18"/>
      <c r="H27" s="16">
        <f t="shared" si="1"/>
        <v>0</v>
      </c>
      <c r="I27" s="18"/>
      <c r="J27" s="16"/>
    </row>
    <row r="28" spans="1:10" ht="15.75" thickBot="1" x14ac:dyDescent="0.3">
      <c r="A28" s="21" t="s">
        <v>123</v>
      </c>
      <c r="B28" s="22">
        <f>SUM(B10:B27)</f>
        <v>1836</v>
      </c>
      <c r="C28" s="23">
        <f>SUM(C10:C27)</f>
        <v>1082</v>
      </c>
      <c r="D28" s="23">
        <f>SUM(D10:D27)</f>
        <v>0</v>
      </c>
      <c r="E28" s="23">
        <f>SUM(E10:E27)</f>
        <v>2918</v>
      </c>
      <c r="F28" s="22">
        <f t="shared" ref="F28:I28" si="2">SUM(F10:F27)</f>
        <v>0</v>
      </c>
      <c r="G28" s="24">
        <f t="shared" si="2"/>
        <v>0</v>
      </c>
      <c r="H28" s="21">
        <f t="shared" si="2"/>
        <v>2918</v>
      </c>
      <c r="I28" s="24">
        <f t="shared" si="2"/>
        <v>0</v>
      </c>
      <c r="J28" s="21">
        <f>SUM(J10:J27)</f>
        <v>281</v>
      </c>
    </row>
    <row r="32" spans="1:10" x14ac:dyDescent="0.25">
      <c r="A32" t="s">
        <v>173</v>
      </c>
    </row>
    <row r="33" spans="1:10" x14ac:dyDescent="0.25">
      <c r="A33" s="11" t="s">
        <v>172</v>
      </c>
      <c r="B33" s="11"/>
      <c r="C33" s="11"/>
      <c r="D33" s="11"/>
      <c r="E33" s="11"/>
      <c r="F33" s="11"/>
      <c r="G33" s="11"/>
      <c r="H33" s="11"/>
      <c r="I33" s="11"/>
      <c r="J33" s="11"/>
    </row>
    <row r="34" spans="1:10" x14ac:dyDescent="0.25">
      <c r="A34" s="11" t="s">
        <v>91</v>
      </c>
      <c r="B34" s="11"/>
      <c r="C34" s="11"/>
      <c r="D34" s="11"/>
      <c r="E34" s="11"/>
      <c r="F34" s="11"/>
      <c r="G34" s="11"/>
      <c r="H34" s="11"/>
      <c r="I34" s="11"/>
      <c r="J34" s="11"/>
    </row>
    <row r="35" spans="1:10" x14ac:dyDescent="0.25">
      <c r="A35" s="11" t="s">
        <v>92</v>
      </c>
      <c r="B35" s="11"/>
      <c r="C35" s="11"/>
      <c r="D35" s="11"/>
      <c r="E35" s="11"/>
      <c r="F35" s="11"/>
      <c r="G35" s="11"/>
      <c r="H35" s="11"/>
      <c r="I35" s="11"/>
      <c r="J35" s="11"/>
    </row>
    <row r="36" spans="1:10" x14ac:dyDescent="0.25">
      <c r="A36" s="11"/>
      <c r="B36" s="11"/>
      <c r="C36" s="11"/>
      <c r="D36" s="11"/>
      <c r="E36" s="11"/>
      <c r="F36" s="11"/>
      <c r="G36" s="11"/>
      <c r="H36" s="11"/>
      <c r="I36" s="11"/>
      <c r="J36" s="11"/>
    </row>
    <row r="37" spans="1:10" x14ac:dyDescent="0.25">
      <c r="A37" s="10"/>
      <c r="B37" s="10"/>
      <c r="C37" s="10"/>
      <c r="D37" s="10"/>
      <c r="E37" s="10"/>
      <c r="F37" s="10"/>
      <c r="G37" s="10"/>
      <c r="H37" s="10"/>
      <c r="I37" s="10"/>
      <c r="J37" s="10"/>
    </row>
    <row r="38" spans="1:10" ht="15.75" thickBot="1" x14ac:dyDescent="0.3">
      <c r="J38" s="10"/>
    </row>
    <row r="39" spans="1:10" ht="15.75" customHeight="1" thickBot="1" x14ac:dyDescent="0.3">
      <c r="A39" s="12"/>
      <c r="B39" s="81" t="s">
        <v>93</v>
      </c>
      <c r="C39" s="82"/>
      <c r="D39" s="82"/>
      <c r="E39" s="83"/>
      <c r="F39" s="81" t="s">
        <v>94</v>
      </c>
      <c r="G39" s="83"/>
      <c r="H39" s="84" t="s">
        <v>124</v>
      </c>
      <c r="I39" s="79" t="s">
        <v>125</v>
      </c>
    </row>
    <row r="40" spans="1:10" ht="45.75" thickBot="1" x14ac:dyDescent="0.3">
      <c r="A40" s="13" t="s">
        <v>98</v>
      </c>
      <c r="B40" s="14" t="s">
        <v>99</v>
      </c>
      <c r="C40" s="15" t="s">
        <v>100</v>
      </c>
      <c r="D40" s="15" t="s">
        <v>101</v>
      </c>
      <c r="E40" s="15" t="s">
        <v>102</v>
      </c>
      <c r="F40" s="14" t="s">
        <v>103</v>
      </c>
      <c r="G40" s="42" t="s">
        <v>104</v>
      </c>
      <c r="H40" s="85"/>
      <c r="I40" s="80"/>
      <c r="J40" s="2"/>
    </row>
    <row r="41" spans="1:10" x14ac:dyDescent="0.25">
      <c r="A41" s="16" t="s">
        <v>105</v>
      </c>
      <c r="B41" s="25"/>
      <c r="D41" s="26"/>
      <c r="E41" s="26">
        <v>0</v>
      </c>
      <c r="F41" s="17"/>
      <c r="G41" s="18"/>
      <c r="H41" s="27">
        <f>(E41+F41+G41)</f>
        <v>0</v>
      </c>
      <c r="I41" s="18"/>
    </row>
    <row r="42" spans="1:10" x14ac:dyDescent="0.25">
      <c r="A42" s="16" t="s">
        <v>106</v>
      </c>
      <c r="B42" s="25"/>
      <c r="D42" s="26"/>
      <c r="E42" s="26">
        <v>0</v>
      </c>
      <c r="F42" s="17"/>
      <c r="G42" s="18"/>
      <c r="H42" s="27">
        <f t="shared" ref="H42:H58" si="3">(E42+F42+G42)</f>
        <v>0</v>
      </c>
      <c r="I42" s="18"/>
    </row>
    <row r="43" spans="1:10" x14ac:dyDescent="0.25">
      <c r="A43" s="16" t="s">
        <v>107</v>
      </c>
      <c r="B43" s="25"/>
      <c r="D43" s="26"/>
      <c r="E43" s="26">
        <v>0</v>
      </c>
      <c r="F43" s="17"/>
      <c r="G43" s="18"/>
      <c r="H43" s="27">
        <f t="shared" si="3"/>
        <v>0</v>
      </c>
      <c r="I43" s="18"/>
    </row>
    <row r="44" spans="1:10" x14ac:dyDescent="0.25">
      <c r="A44" s="16" t="s">
        <v>108</v>
      </c>
      <c r="B44" s="25"/>
      <c r="D44" s="26"/>
      <c r="E44" s="26">
        <v>0</v>
      </c>
      <c r="F44" s="17"/>
      <c r="G44" s="18"/>
      <c r="H44" s="28">
        <f t="shared" si="3"/>
        <v>0</v>
      </c>
      <c r="I44" s="18"/>
    </row>
    <row r="45" spans="1:10" x14ac:dyDescent="0.25">
      <c r="A45" s="16" t="s">
        <v>109</v>
      </c>
      <c r="B45" s="25"/>
      <c r="D45" s="26"/>
      <c r="E45" s="26">
        <v>0</v>
      </c>
      <c r="F45" s="17"/>
      <c r="G45" s="18"/>
      <c r="H45" s="27">
        <f t="shared" si="3"/>
        <v>0</v>
      </c>
      <c r="I45" s="18"/>
    </row>
    <row r="46" spans="1:10" x14ac:dyDescent="0.25">
      <c r="A46" s="16" t="s">
        <v>110</v>
      </c>
      <c r="B46" s="25">
        <v>44326.622402550202</v>
      </c>
      <c r="C46">
        <v>70070.249641766495</v>
      </c>
      <c r="D46" s="26"/>
      <c r="E46" s="26">
        <v>114396.8720443167</v>
      </c>
      <c r="F46" s="17"/>
      <c r="G46" s="18"/>
      <c r="H46" s="27">
        <f t="shared" si="3"/>
        <v>114396.8720443167</v>
      </c>
      <c r="I46" s="18"/>
    </row>
    <row r="47" spans="1:10" x14ac:dyDescent="0.25">
      <c r="A47" s="16" t="s">
        <v>111</v>
      </c>
      <c r="B47" s="25"/>
      <c r="D47" s="26"/>
      <c r="E47" s="26">
        <v>0</v>
      </c>
      <c r="F47" s="17"/>
      <c r="G47" s="18"/>
      <c r="H47" s="28">
        <f t="shared" si="3"/>
        <v>0</v>
      </c>
      <c r="I47" s="18"/>
    </row>
    <row r="48" spans="1:10" x14ac:dyDescent="0.25">
      <c r="A48" s="16" t="s">
        <v>112</v>
      </c>
      <c r="B48" s="25"/>
      <c r="D48" s="26"/>
      <c r="E48" s="26">
        <v>0</v>
      </c>
      <c r="F48" s="17"/>
      <c r="G48" s="18"/>
      <c r="H48" s="28">
        <f t="shared" si="3"/>
        <v>0</v>
      </c>
      <c r="I48" s="18"/>
    </row>
    <row r="49" spans="1:9" x14ac:dyDescent="0.25">
      <c r="A49" s="16" t="s">
        <v>113</v>
      </c>
      <c r="B49" s="25"/>
      <c r="D49" s="26"/>
      <c r="E49" s="26">
        <v>0</v>
      </c>
      <c r="F49" s="17"/>
      <c r="G49" s="18"/>
      <c r="H49" s="27">
        <f t="shared" si="3"/>
        <v>0</v>
      </c>
      <c r="I49" s="18"/>
    </row>
    <row r="50" spans="1:9" x14ac:dyDescent="0.25">
      <c r="A50" s="16" t="s">
        <v>114</v>
      </c>
      <c r="B50" s="25"/>
      <c r="D50" s="26"/>
      <c r="E50" s="26">
        <v>0</v>
      </c>
      <c r="F50" s="17"/>
      <c r="G50" s="18"/>
      <c r="H50" s="27">
        <f t="shared" si="3"/>
        <v>0</v>
      </c>
      <c r="I50" s="18"/>
    </row>
    <row r="51" spans="1:9" x14ac:dyDescent="0.25">
      <c r="A51" s="16" t="s">
        <v>115</v>
      </c>
      <c r="B51" s="25">
        <v>224132.531913432</v>
      </c>
      <c r="C51">
        <v>5633.9861376288472</v>
      </c>
      <c r="D51" s="26"/>
      <c r="E51" s="26">
        <v>229766.51805106085</v>
      </c>
      <c r="F51" s="17"/>
      <c r="G51" s="18"/>
      <c r="H51" s="28">
        <f t="shared" si="3"/>
        <v>229766.51805106085</v>
      </c>
      <c r="I51" s="18"/>
    </row>
    <row r="52" spans="1:9" x14ac:dyDescent="0.25">
      <c r="A52" s="16" t="s">
        <v>116</v>
      </c>
      <c r="B52" s="25"/>
      <c r="D52" s="26"/>
      <c r="E52" s="26">
        <v>0</v>
      </c>
      <c r="F52" s="17"/>
      <c r="G52" s="18"/>
      <c r="H52" s="28">
        <f t="shared" si="3"/>
        <v>0</v>
      </c>
      <c r="I52" s="18"/>
    </row>
    <row r="53" spans="1:9" x14ac:dyDescent="0.25">
      <c r="A53" s="16" t="s">
        <v>117</v>
      </c>
      <c r="B53" s="25"/>
      <c r="D53" s="26"/>
      <c r="E53" s="26">
        <v>0</v>
      </c>
      <c r="F53" s="17"/>
      <c r="G53" s="18"/>
      <c r="H53" s="27">
        <f t="shared" si="3"/>
        <v>0</v>
      </c>
      <c r="I53" s="18"/>
    </row>
    <row r="54" spans="1:9" x14ac:dyDescent="0.25">
      <c r="A54" s="16" t="s">
        <v>118</v>
      </c>
      <c r="B54" s="25"/>
      <c r="D54" s="26"/>
      <c r="E54" s="26">
        <v>0</v>
      </c>
      <c r="F54" s="17"/>
      <c r="G54" s="18"/>
      <c r="H54" s="28">
        <f t="shared" si="3"/>
        <v>0</v>
      </c>
      <c r="I54" s="18"/>
    </row>
    <row r="55" spans="1:9" x14ac:dyDescent="0.25">
      <c r="A55" s="16" t="s">
        <v>119</v>
      </c>
      <c r="B55" s="25"/>
      <c r="D55" s="26"/>
      <c r="E55" s="26">
        <v>0</v>
      </c>
      <c r="F55" s="17"/>
      <c r="G55" s="18"/>
      <c r="H55" s="27">
        <f t="shared" si="3"/>
        <v>0</v>
      </c>
      <c r="I55" s="18"/>
    </row>
    <row r="56" spans="1:9" x14ac:dyDescent="0.25">
      <c r="A56" s="16" t="s">
        <v>120</v>
      </c>
      <c r="B56" s="25">
        <v>27259.579908176202</v>
      </c>
      <c r="C56">
        <v>2538.7980871605077</v>
      </c>
      <c r="D56" s="26"/>
      <c r="E56" s="26">
        <v>29798.377995336708</v>
      </c>
      <c r="F56" s="17"/>
      <c r="G56" s="18"/>
      <c r="H56" s="28">
        <f t="shared" si="3"/>
        <v>29798.377995336708</v>
      </c>
      <c r="I56" s="18"/>
    </row>
    <row r="57" spans="1:9" x14ac:dyDescent="0.25">
      <c r="A57" s="16" t="s">
        <v>121</v>
      </c>
      <c r="B57" s="25"/>
      <c r="D57" s="26"/>
      <c r="E57" s="26">
        <v>0</v>
      </c>
      <c r="F57" s="17"/>
      <c r="G57" s="18"/>
      <c r="H57" s="27">
        <f t="shared" si="3"/>
        <v>0</v>
      </c>
      <c r="I57" s="18"/>
    </row>
    <row r="58" spans="1:9" ht="15.75" thickBot="1" x14ac:dyDescent="0.3">
      <c r="A58" s="16" t="s">
        <v>122</v>
      </c>
      <c r="B58" s="25"/>
      <c r="D58" s="26"/>
      <c r="E58" s="26">
        <v>0</v>
      </c>
      <c r="F58" s="17"/>
      <c r="G58" s="18"/>
      <c r="H58" s="27">
        <f t="shared" si="3"/>
        <v>0</v>
      </c>
      <c r="I58" s="18"/>
    </row>
    <row r="59" spans="1:9" ht="15.75" thickBot="1" x14ac:dyDescent="0.3">
      <c r="A59" s="22" t="s">
        <v>123</v>
      </c>
      <c r="B59" s="29">
        <f>SUM(B41:B58)</f>
        <v>295718.7342241584</v>
      </c>
      <c r="C59" s="29">
        <f t="shared" ref="C59:E59" si="4">SUM(C41:C58)</f>
        <v>78243.033866555852</v>
      </c>
      <c r="D59" s="29">
        <f t="shared" si="4"/>
        <v>0</v>
      </c>
      <c r="E59" s="29">
        <f t="shared" si="4"/>
        <v>373961.76809071429</v>
      </c>
      <c r="F59" s="22">
        <f>SUM(F41:F58)</f>
        <v>0</v>
      </c>
      <c r="G59" s="24">
        <f>SUM(G41:G58)</f>
        <v>0</v>
      </c>
      <c r="H59" s="30">
        <f>SUM(H41:H58)</f>
        <v>373961.76809071429</v>
      </c>
      <c r="I59" s="24">
        <f>SUM(I41:I58)</f>
        <v>0</v>
      </c>
    </row>
    <row r="62" spans="1:9" x14ac:dyDescent="0.25">
      <c r="A62" s="10" t="s">
        <v>126</v>
      </c>
      <c r="B62" s="10"/>
      <c r="C62" s="10"/>
      <c r="D62" s="10"/>
      <c r="E62" s="10"/>
      <c r="F62" s="10"/>
      <c r="G62" s="10"/>
    </row>
    <row r="63" spans="1:9" x14ac:dyDescent="0.25">
      <c r="A63" s="11" t="s">
        <v>172</v>
      </c>
      <c r="B63" s="11"/>
      <c r="C63" s="11"/>
      <c r="D63" s="11"/>
      <c r="E63" s="11"/>
      <c r="F63" s="11"/>
      <c r="G63" s="11"/>
    </row>
    <row r="64" spans="1:9" x14ac:dyDescent="0.25">
      <c r="A64" s="11" t="s">
        <v>91</v>
      </c>
      <c r="B64" s="11"/>
      <c r="C64" s="11"/>
      <c r="D64" s="11"/>
      <c r="E64" s="11"/>
      <c r="F64" s="11"/>
      <c r="G64" s="11"/>
    </row>
    <row r="65" spans="1:7" x14ac:dyDescent="0.25">
      <c r="A65" s="11"/>
      <c r="B65" s="11"/>
      <c r="C65" s="11"/>
      <c r="D65" s="11"/>
      <c r="E65" s="11"/>
      <c r="F65" s="11"/>
      <c r="G65" s="11"/>
    </row>
    <row r="66" spans="1:7" ht="15.75" thickBot="1" x14ac:dyDescent="0.3">
      <c r="A66" s="10"/>
      <c r="B66" s="10"/>
      <c r="C66" s="10"/>
      <c r="D66" s="10"/>
      <c r="E66" s="10"/>
      <c r="F66" s="10"/>
      <c r="G66" s="10"/>
    </row>
    <row r="67" spans="1:7" ht="15.75" thickBot="1" x14ac:dyDescent="0.3">
      <c r="A67" s="31" t="s">
        <v>127</v>
      </c>
      <c r="B67" s="32" t="s">
        <v>128</v>
      </c>
      <c r="C67" s="33" t="s">
        <v>129</v>
      </c>
    </row>
    <row r="68" spans="1:7" x14ac:dyDescent="0.25">
      <c r="A68" s="34" t="s">
        <v>110</v>
      </c>
      <c r="B68" s="35" t="s">
        <v>174</v>
      </c>
      <c r="C68" s="36" t="s">
        <v>130</v>
      </c>
    </row>
    <row r="69" spans="1:7" x14ac:dyDescent="0.25">
      <c r="A69" s="17"/>
      <c r="B69" t="s">
        <v>175</v>
      </c>
      <c r="C69" s="37" t="s">
        <v>130</v>
      </c>
    </row>
    <row r="70" spans="1:7" x14ac:dyDescent="0.25">
      <c r="A70" s="17"/>
      <c r="B70" t="s">
        <v>176</v>
      </c>
      <c r="C70" s="37" t="s">
        <v>130</v>
      </c>
    </row>
    <row r="71" spans="1:7" x14ac:dyDescent="0.25">
      <c r="A71" s="17"/>
      <c r="B71" t="s">
        <v>177</v>
      </c>
      <c r="C71" s="37" t="s">
        <v>130</v>
      </c>
    </row>
    <row r="72" spans="1:7" x14ac:dyDescent="0.25">
      <c r="A72" s="17"/>
      <c r="B72" t="s">
        <v>178</v>
      </c>
      <c r="C72" s="37" t="s">
        <v>130</v>
      </c>
    </row>
    <row r="73" spans="1:7" x14ac:dyDescent="0.25">
      <c r="A73" s="17"/>
      <c r="B73" t="s">
        <v>179</v>
      </c>
      <c r="C73" s="37" t="s">
        <v>130</v>
      </c>
    </row>
    <row r="74" spans="1:7" x14ac:dyDescent="0.25">
      <c r="A74" s="17"/>
      <c r="B74" t="s">
        <v>180</v>
      </c>
      <c r="C74" s="37" t="s">
        <v>130</v>
      </c>
    </row>
    <row r="75" spans="1:7" x14ac:dyDescent="0.25">
      <c r="A75" s="17"/>
      <c r="B75" t="s">
        <v>181</v>
      </c>
      <c r="C75" s="37" t="s">
        <v>130</v>
      </c>
    </row>
    <row r="76" spans="1:7" x14ac:dyDescent="0.25">
      <c r="A76" s="17"/>
      <c r="B76" t="s">
        <v>182</v>
      </c>
      <c r="C76" s="37" t="s">
        <v>130</v>
      </c>
    </row>
    <row r="77" spans="1:7" x14ac:dyDescent="0.25">
      <c r="A77" s="17"/>
      <c r="B77" t="s">
        <v>183</v>
      </c>
      <c r="C77" s="37" t="s">
        <v>130</v>
      </c>
    </row>
    <row r="78" spans="1:7" x14ac:dyDescent="0.25">
      <c r="A78" s="17"/>
      <c r="B78" t="s">
        <v>184</v>
      </c>
      <c r="C78" s="37" t="s">
        <v>130</v>
      </c>
    </row>
    <row r="79" spans="1:7" x14ac:dyDescent="0.25">
      <c r="A79" s="17"/>
      <c r="B79" t="s">
        <v>185</v>
      </c>
      <c r="C79" s="37" t="s">
        <v>130</v>
      </c>
    </row>
    <row r="80" spans="1:7" x14ac:dyDescent="0.25">
      <c r="A80" s="17"/>
      <c r="B80" t="s">
        <v>186</v>
      </c>
      <c r="C80" s="37" t="s">
        <v>130</v>
      </c>
    </row>
    <row r="81" spans="1:3" x14ac:dyDescent="0.25">
      <c r="A81" s="17"/>
      <c r="B81" t="s">
        <v>187</v>
      </c>
      <c r="C81" s="37" t="s">
        <v>130</v>
      </c>
    </row>
    <row r="82" spans="1:3" x14ac:dyDescent="0.25">
      <c r="A82" s="17"/>
      <c r="B82" t="s">
        <v>188</v>
      </c>
      <c r="C82" s="37" t="s">
        <v>130</v>
      </c>
    </row>
    <row r="83" spans="1:3" ht="15.75" thickBot="1" x14ac:dyDescent="0.3">
      <c r="A83" s="38"/>
      <c r="B83" s="39" t="s">
        <v>189</v>
      </c>
      <c r="C83" s="40" t="s">
        <v>130</v>
      </c>
    </row>
    <row r="84" spans="1:3" x14ac:dyDescent="0.25">
      <c r="A84" s="34" t="s">
        <v>115</v>
      </c>
      <c r="B84" s="35" t="s">
        <v>190</v>
      </c>
      <c r="C84" s="36" t="s">
        <v>130</v>
      </c>
    </row>
    <row r="85" spans="1:3" x14ac:dyDescent="0.25">
      <c r="A85" s="17"/>
      <c r="B85" t="s">
        <v>191</v>
      </c>
      <c r="C85" s="37" t="s">
        <v>130</v>
      </c>
    </row>
    <row r="86" spans="1:3" x14ac:dyDescent="0.25">
      <c r="A86" s="17"/>
      <c r="B86" t="s">
        <v>192</v>
      </c>
      <c r="C86" s="37" t="s">
        <v>130</v>
      </c>
    </row>
    <row r="87" spans="1:3" x14ac:dyDescent="0.25">
      <c r="A87" s="17"/>
      <c r="B87" t="s">
        <v>193</v>
      </c>
      <c r="C87" s="37" t="s">
        <v>130</v>
      </c>
    </row>
    <row r="88" spans="1:3" x14ac:dyDescent="0.25">
      <c r="A88" s="17"/>
      <c r="B88" t="s">
        <v>194</v>
      </c>
      <c r="C88" s="37" t="s">
        <v>130</v>
      </c>
    </row>
    <row r="89" spans="1:3" x14ac:dyDescent="0.25">
      <c r="A89" s="17"/>
      <c r="B89" t="s">
        <v>195</v>
      </c>
      <c r="C89" s="37" t="s">
        <v>130</v>
      </c>
    </row>
    <row r="90" spans="1:3" x14ac:dyDescent="0.25">
      <c r="A90" s="17"/>
      <c r="B90" t="s">
        <v>196</v>
      </c>
      <c r="C90" s="37" t="s">
        <v>130</v>
      </c>
    </row>
    <row r="91" spans="1:3" x14ac:dyDescent="0.25">
      <c r="A91" s="17"/>
      <c r="B91" t="s">
        <v>197</v>
      </c>
      <c r="C91" s="37" t="s">
        <v>130</v>
      </c>
    </row>
    <row r="92" spans="1:3" x14ac:dyDescent="0.25">
      <c r="A92" s="17"/>
      <c r="B92" t="s">
        <v>198</v>
      </c>
      <c r="C92" s="37" t="s">
        <v>130</v>
      </c>
    </row>
    <row r="93" spans="1:3" x14ac:dyDescent="0.25">
      <c r="A93" s="17"/>
      <c r="B93" t="s">
        <v>199</v>
      </c>
      <c r="C93" s="37" t="s">
        <v>130</v>
      </c>
    </row>
    <row r="94" spans="1:3" x14ac:dyDescent="0.25">
      <c r="A94" s="17"/>
      <c r="B94" t="s">
        <v>200</v>
      </c>
      <c r="C94" s="37" t="s">
        <v>130</v>
      </c>
    </row>
    <row r="95" spans="1:3" x14ac:dyDescent="0.25">
      <c r="A95" s="17"/>
      <c r="B95" t="s">
        <v>201</v>
      </c>
      <c r="C95" s="37" t="s">
        <v>130</v>
      </c>
    </row>
    <row r="96" spans="1:3" x14ac:dyDescent="0.25">
      <c r="A96" s="17"/>
      <c r="B96" t="s">
        <v>202</v>
      </c>
      <c r="C96" s="37" t="s">
        <v>130</v>
      </c>
    </row>
    <row r="97" spans="1:3" x14ac:dyDescent="0.25">
      <c r="A97" s="17"/>
      <c r="B97" t="s">
        <v>203</v>
      </c>
      <c r="C97" s="37" t="s">
        <v>130</v>
      </c>
    </row>
    <row r="98" spans="1:3" x14ac:dyDescent="0.25">
      <c r="A98" s="17"/>
      <c r="B98" t="s">
        <v>204</v>
      </c>
      <c r="C98" s="37" t="s">
        <v>130</v>
      </c>
    </row>
    <row r="99" spans="1:3" x14ac:dyDescent="0.25">
      <c r="A99" s="17"/>
      <c r="B99" t="s">
        <v>205</v>
      </c>
      <c r="C99" s="37" t="s">
        <v>130</v>
      </c>
    </row>
    <row r="100" spans="1:3" x14ac:dyDescent="0.25">
      <c r="A100" s="17"/>
      <c r="B100" t="s">
        <v>206</v>
      </c>
      <c r="C100" s="37" t="s">
        <v>130</v>
      </c>
    </row>
    <row r="101" spans="1:3" x14ac:dyDescent="0.25">
      <c r="A101" s="17"/>
      <c r="B101" t="s">
        <v>207</v>
      </c>
      <c r="C101" s="37" t="s">
        <v>130</v>
      </c>
    </row>
    <row r="102" spans="1:3" ht="15.75" thickBot="1" x14ac:dyDescent="0.3">
      <c r="A102" s="38"/>
      <c r="B102" s="39" t="s">
        <v>208</v>
      </c>
      <c r="C102" s="40" t="s">
        <v>130</v>
      </c>
    </row>
    <row r="103" spans="1:3" x14ac:dyDescent="0.25">
      <c r="A103" s="34" t="s">
        <v>120</v>
      </c>
      <c r="B103" s="35" t="s">
        <v>209</v>
      </c>
      <c r="C103" s="36" t="s">
        <v>130</v>
      </c>
    </row>
    <row r="104" spans="1:3" x14ac:dyDescent="0.25">
      <c r="A104" s="17"/>
      <c r="B104" t="s">
        <v>210</v>
      </c>
      <c r="C104" s="37" t="s">
        <v>130</v>
      </c>
    </row>
    <row r="105" spans="1:3" x14ac:dyDescent="0.25">
      <c r="A105" s="17"/>
      <c r="B105" t="s">
        <v>131</v>
      </c>
      <c r="C105" s="37" t="s">
        <v>130</v>
      </c>
    </row>
    <row r="106" spans="1:3" x14ac:dyDescent="0.25">
      <c r="A106" s="17"/>
      <c r="B106" t="s">
        <v>133</v>
      </c>
      <c r="C106" s="37" t="s">
        <v>130</v>
      </c>
    </row>
    <row r="107" spans="1:3" ht="15.75" thickBot="1" x14ac:dyDescent="0.3">
      <c r="A107" s="38"/>
      <c r="B107" s="39" t="s">
        <v>211</v>
      </c>
      <c r="C107" s="40" t="s">
        <v>130</v>
      </c>
    </row>
    <row r="108" spans="1:3" x14ac:dyDescent="0.25">
      <c r="C108" s="41"/>
    </row>
    <row r="109" spans="1:3" x14ac:dyDescent="0.25">
      <c r="C109" s="41"/>
    </row>
    <row r="111" spans="1:3" x14ac:dyDescent="0.25">
      <c r="A111" t="s">
        <v>132</v>
      </c>
    </row>
    <row r="112" spans="1:3" x14ac:dyDescent="0.25">
      <c r="A112" s="11" t="s">
        <v>172</v>
      </c>
      <c r="B112" s="11"/>
    </row>
    <row r="113" spans="1:3" x14ac:dyDescent="0.25">
      <c r="A113" s="11" t="s">
        <v>92</v>
      </c>
      <c r="B113" s="11"/>
    </row>
    <row r="114" spans="1:3" x14ac:dyDescent="0.25">
      <c r="B114" s="11"/>
    </row>
    <row r="115" spans="1:3" ht="15.75" thickBot="1" x14ac:dyDescent="0.3"/>
    <row r="116" spans="1:3" ht="15.75" thickBot="1" x14ac:dyDescent="0.3">
      <c r="A116" s="31" t="s">
        <v>127</v>
      </c>
      <c r="B116" s="32" t="s">
        <v>128</v>
      </c>
      <c r="C116" s="33" t="s">
        <v>129</v>
      </c>
    </row>
    <row r="117" spans="1:3" x14ac:dyDescent="0.25">
      <c r="A117" s="34" t="s">
        <v>110</v>
      </c>
      <c r="B117" s="35" t="s">
        <v>174</v>
      </c>
      <c r="C117" s="36" t="s">
        <v>130</v>
      </c>
    </row>
    <row r="118" spans="1:3" x14ac:dyDescent="0.25">
      <c r="A118" s="17"/>
      <c r="B118" t="s">
        <v>175</v>
      </c>
      <c r="C118" s="37" t="s">
        <v>130</v>
      </c>
    </row>
    <row r="119" spans="1:3" x14ac:dyDescent="0.25">
      <c r="A119" s="17"/>
      <c r="B119" t="s">
        <v>177</v>
      </c>
      <c r="C119" s="37" t="s">
        <v>130</v>
      </c>
    </row>
    <row r="120" spans="1:3" x14ac:dyDescent="0.25">
      <c r="A120" s="17"/>
      <c r="B120" t="s">
        <v>178</v>
      </c>
      <c r="C120" s="37" t="s">
        <v>130</v>
      </c>
    </row>
    <row r="121" spans="1:3" x14ac:dyDescent="0.25">
      <c r="A121" s="17"/>
      <c r="B121" t="s">
        <v>179</v>
      </c>
      <c r="C121" s="37" t="s">
        <v>130</v>
      </c>
    </row>
    <row r="122" spans="1:3" x14ac:dyDescent="0.25">
      <c r="A122" s="17"/>
      <c r="B122" t="s">
        <v>180</v>
      </c>
      <c r="C122" s="37" t="s">
        <v>130</v>
      </c>
    </row>
    <row r="123" spans="1:3" x14ac:dyDescent="0.25">
      <c r="A123" s="17"/>
      <c r="B123" t="s">
        <v>181</v>
      </c>
      <c r="C123" s="37" t="s">
        <v>130</v>
      </c>
    </row>
    <row r="124" spans="1:3" x14ac:dyDescent="0.25">
      <c r="A124" s="17"/>
      <c r="B124" t="s">
        <v>212</v>
      </c>
      <c r="C124" s="37" t="s">
        <v>130</v>
      </c>
    </row>
    <row r="125" spans="1:3" x14ac:dyDescent="0.25">
      <c r="A125" s="17"/>
      <c r="B125" t="s">
        <v>213</v>
      </c>
      <c r="C125" s="37" t="s">
        <v>130</v>
      </c>
    </row>
    <row r="126" spans="1:3" x14ac:dyDescent="0.25">
      <c r="A126" s="17"/>
      <c r="B126" t="s">
        <v>214</v>
      </c>
      <c r="C126" s="37" t="s">
        <v>130</v>
      </c>
    </row>
    <row r="127" spans="1:3" x14ac:dyDescent="0.25">
      <c r="A127" s="17"/>
      <c r="B127" t="s">
        <v>215</v>
      </c>
      <c r="C127" s="37" t="s">
        <v>130</v>
      </c>
    </row>
    <row r="128" spans="1:3" x14ac:dyDescent="0.25">
      <c r="A128" s="17"/>
      <c r="B128" t="s">
        <v>183</v>
      </c>
      <c r="C128" s="37" t="s">
        <v>130</v>
      </c>
    </row>
    <row r="129" spans="1:3" x14ac:dyDescent="0.25">
      <c r="A129" s="17"/>
      <c r="B129" t="s">
        <v>216</v>
      </c>
      <c r="C129" s="37" t="s">
        <v>130</v>
      </c>
    </row>
    <row r="130" spans="1:3" x14ac:dyDescent="0.25">
      <c r="A130" s="17"/>
      <c r="B130" t="s">
        <v>184</v>
      </c>
      <c r="C130" s="37" t="s">
        <v>130</v>
      </c>
    </row>
    <row r="131" spans="1:3" x14ac:dyDescent="0.25">
      <c r="A131" s="17"/>
      <c r="B131" t="s">
        <v>217</v>
      </c>
      <c r="C131" s="37" t="s">
        <v>130</v>
      </c>
    </row>
    <row r="132" spans="1:3" x14ac:dyDescent="0.25">
      <c r="A132" s="17"/>
      <c r="B132" t="s">
        <v>185</v>
      </c>
      <c r="C132" s="37" t="s">
        <v>130</v>
      </c>
    </row>
    <row r="133" spans="1:3" x14ac:dyDescent="0.25">
      <c r="A133" s="17"/>
      <c r="B133" t="s">
        <v>186</v>
      </c>
      <c r="C133" s="37" t="s">
        <v>130</v>
      </c>
    </row>
    <row r="134" spans="1:3" x14ac:dyDescent="0.25">
      <c r="A134" s="17"/>
      <c r="B134" t="s">
        <v>187</v>
      </c>
      <c r="C134" s="37" t="s">
        <v>130</v>
      </c>
    </row>
    <row r="135" spans="1:3" x14ac:dyDescent="0.25">
      <c r="A135" s="17"/>
      <c r="B135" t="s">
        <v>218</v>
      </c>
      <c r="C135" s="37" t="s">
        <v>130</v>
      </c>
    </row>
    <row r="136" spans="1:3" ht="15.75" thickBot="1" x14ac:dyDescent="0.3">
      <c r="A136" s="38"/>
      <c r="B136" s="39" t="s">
        <v>189</v>
      </c>
      <c r="C136" s="40" t="s">
        <v>130</v>
      </c>
    </row>
    <row r="137" spans="1:3" x14ac:dyDescent="0.25">
      <c r="A137" s="34" t="s">
        <v>115</v>
      </c>
      <c r="B137" s="35" t="s">
        <v>190</v>
      </c>
      <c r="C137" s="36" t="s">
        <v>130</v>
      </c>
    </row>
    <row r="138" spans="1:3" x14ac:dyDescent="0.25">
      <c r="A138" s="17"/>
      <c r="B138" t="s">
        <v>191</v>
      </c>
      <c r="C138" s="37" t="s">
        <v>130</v>
      </c>
    </row>
    <row r="139" spans="1:3" x14ac:dyDescent="0.25">
      <c r="A139" s="17"/>
      <c r="B139" t="s">
        <v>182</v>
      </c>
      <c r="C139" s="37" t="s">
        <v>130</v>
      </c>
    </row>
    <row r="140" spans="1:3" x14ac:dyDescent="0.25">
      <c r="A140" s="17"/>
      <c r="B140" t="s">
        <v>194</v>
      </c>
      <c r="C140" s="37" t="s">
        <v>130</v>
      </c>
    </row>
    <row r="141" spans="1:3" x14ac:dyDescent="0.25">
      <c r="A141" s="17"/>
      <c r="B141" t="s">
        <v>195</v>
      </c>
      <c r="C141" s="37" t="s">
        <v>130</v>
      </c>
    </row>
    <row r="142" spans="1:3" x14ac:dyDescent="0.25">
      <c r="A142" s="17"/>
      <c r="B142" t="s">
        <v>196</v>
      </c>
      <c r="C142" s="37" t="s">
        <v>130</v>
      </c>
    </row>
    <row r="143" spans="1:3" x14ac:dyDescent="0.25">
      <c r="A143" s="17"/>
      <c r="B143" t="s">
        <v>197</v>
      </c>
      <c r="C143" s="37" t="s">
        <v>130</v>
      </c>
    </row>
    <row r="144" spans="1:3" x14ac:dyDescent="0.25">
      <c r="A144" s="17"/>
      <c r="B144" t="s">
        <v>199</v>
      </c>
      <c r="C144" s="37" t="s">
        <v>130</v>
      </c>
    </row>
    <row r="145" spans="1:3" x14ac:dyDescent="0.25">
      <c r="A145" s="17"/>
      <c r="B145" t="s">
        <v>200</v>
      </c>
      <c r="C145" s="37" t="s">
        <v>130</v>
      </c>
    </row>
    <row r="146" spans="1:3" x14ac:dyDescent="0.25">
      <c r="A146" s="17"/>
      <c r="B146" t="s">
        <v>201</v>
      </c>
      <c r="C146" s="37" t="s">
        <v>130</v>
      </c>
    </row>
    <row r="147" spans="1:3" x14ac:dyDescent="0.25">
      <c r="A147" s="17"/>
      <c r="B147" t="s">
        <v>211</v>
      </c>
      <c r="C147" s="37" t="s">
        <v>130</v>
      </c>
    </row>
    <row r="148" spans="1:3" x14ac:dyDescent="0.25">
      <c r="A148" s="17"/>
      <c r="B148" t="s">
        <v>202</v>
      </c>
      <c r="C148" s="37" t="s">
        <v>130</v>
      </c>
    </row>
    <row r="149" spans="1:3" x14ac:dyDescent="0.25">
      <c r="A149" s="17"/>
      <c r="B149" t="s">
        <v>203</v>
      </c>
      <c r="C149" s="37" t="s">
        <v>130</v>
      </c>
    </row>
    <row r="150" spans="1:3" x14ac:dyDescent="0.25">
      <c r="A150" s="17"/>
      <c r="B150" t="s">
        <v>205</v>
      </c>
      <c r="C150" s="37" t="s">
        <v>130</v>
      </c>
    </row>
    <row r="151" spans="1:3" ht="15.75" thickBot="1" x14ac:dyDescent="0.3">
      <c r="A151" s="38"/>
      <c r="B151" s="39" t="s">
        <v>207</v>
      </c>
      <c r="C151" s="40" t="s">
        <v>130</v>
      </c>
    </row>
    <row r="152" spans="1:3" x14ac:dyDescent="0.25">
      <c r="A152" s="34" t="s">
        <v>116</v>
      </c>
      <c r="B152" s="35" t="s">
        <v>219</v>
      </c>
      <c r="C152" s="36" t="s">
        <v>130</v>
      </c>
    </row>
    <row r="153" spans="1:3" x14ac:dyDescent="0.25">
      <c r="A153" s="17"/>
      <c r="B153" t="s">
        <v>220</v>
      </c>
      <c r="C153" s="37" t="s">
        <v>130</v>
      </c>
    </row>
    <row r="154" spans="1:3" x14ac:dyDescent="0.25">
      <c r="A154" s="17"/>
      <c r="B154" t="s">
        <v>221</v>
      </c>
      <c r="C154" s="37" t="s">
        <v>130</v>
      </c>
    </row>
    <row r="155" spans="1:3" x14ac:dyDescent="0.25">
      <c r="A155" s="17"/>
      <c r="B155" t="s">
        <v>222</v>
      </c>
      <c r="C155" s="37" t="s">
        <v>130</v>
      </c>
    </row>
    <row r="156" spans="1:3" x14ac:dyDescent="0.25">
      <c r="A156" s="17"/>
      <c r="B156" t="s">
        <v>223</v>
      </c>
      <c r="C156" s="37" t="s">
        <v>130</v>
      </c>
    </row>
    <row r="157" spans="1:3" ht="15.75" thickBot="1" x14ac:dyDescent="0.3">
      <c r="A157" s="38"/>
      <c r="B157" s="39" t="s">
        <v>224</v>
      </c>
      <c r="C157" s="40" t="s">
        <v>130</v>
      </c>
    </row>
    <row r="158" spans="1:3" x14ac:dyDescent="0.25">
      <c r="A158" s="34" t="s">
        <v>120</v>
      </c>
      <c r="B158" s="35" t="s">
        <v>209</v>
      </c>
      <c r="C158" s="36" t="s">
        <v>130</v>
      </c>
    </row>
    <row r="159" spans="1:3" x14ac:dyDescent="0.25">
      <c r="A159" s="17"/>
      <c r="B159" t="s">
        <v>210</v>
      </c>
      <c r="C159" s="37" t="s">
        <v>130</v>
      </c>
    </row>
    <row r="160" spans="1:3" ht="15.75" thickBot="1" x14ac:dyDescent="0.3">
      <c r="A160" s="38"/>
      <c r="B160" s="39" t="s">
        <v>133</v>
      </c>
      <c r="C160" s="40" t="s">
        <v>130</v>
      </c>
    </row>
  </sheetData>
  <mergeCells count="9">
    <mergeCell ref="J8:J9"/>
    <mergeCell ref="B39:E39"/>
    <mergeCell ref="F39:G39"/>
    <mergeCell ref="H39:H40"/>
    <mergeCell ref="I39:I40"/>
    <mergeCell ref="B8:E8"/>
    <mergeCell ref="F8:G8"/>
    <mergeCell ref="H8:H9"/>
    <mergeCell ref="I8:I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7"/>
  <sheetViews>
    <sheetView tabSelected="1" workbookViewId="0">
      <selection activeCell="A10" sqref="A10"/>
    </sheetView>
  </sheetViews>
  <sheetFormatPr defaultColWidth="9" defaultRowHeight="15" x14ac:dyDescent="0.25"/>
  <cols>
    <col min="1" max="1" width="127.7109375" customWidth="1"/>
  </cols>
  <sheetData>
    <row r="1" spans="1:1" x14ac:dyDescent="0.25">
      <c r="A1" t="s">
        <v>261</v>
      </c>
    </row>
    <row r="2" spans="1:1" ht="45" x14ac:dyDescent="0.25">
      <c r="A2" s="9" t="s">
        <v>254</v>
      </c>
    </row>
    <row r="3" spans="1:1" ht="30" x14ac:dyDescent="0.25">
      <c r="A3" s="9" t="s">
        <v>258</v>
      </c>
    </row>
    <row r="4" spans="1:1" ht="30" x14ac:dyDescent="0.25">
      <c r="A4" s="9" t="s">
        <v>256</v>
      </c>
    </row>
    <row r="5" spans="1:1" x14ac:dyDescent="0.25">
      <c r="A5" s="9" t="s">
        <v>260</v>
      </c>
    </row>
    <row r="6" spans="1:1" x14ac:dyDescent="0.25">
      <c r="A6" s="44" t="s">
        <v>231</v>
      </c>
    </row>
    <row r="7" spans="1:1" x14ac:dyDescent="0.25">
      <c r="A7" s="44" t="s">
        <v>232</v>
      </c>
    </row>
    <row r="8" spans="1:1" ht="43.5" x14ac:dyDescent="0.25">
      <c r="A8" s="45" t="s">
        <v>250</v>
      </c>
    </row>
    <row r="9" spans="1:1" ht="45" x14ac:dyDescent="0.25">
      <c r="A9" s="44" t="s">
        <v>251</v>
      </c>
    </row>
    <row r="10" spans="1:1" ht="45" x14ac:dyDescent="0.25">
      <c r="A10" s="44" t="s">
        <v>520</v>
      </c>
    </row>
    <row r="11" spans="1:1" x14ac:dyDescent="0.25">
      <c r="A11" s="44" t="s">
        <v>253</v>
      </c>
    </row>
    <row r="12" spans="1:1" x14ac:dyDescent="0.25">
      <c r="A12" s="44" t="s">
        <v>257</v>
      </c>
    </row>
    <row r="13" spans="1:1" ht="30" x14ac:dyDescent="0.25">
      <c r="A13" s="9" t="s">
        <v>252</v>
      </c>
    </row>
    <row r="14" spans="1:1" ht="29.25" x14ac:dyDescent="0.25">
      <c r="A14" s="45" t="s">
        <v>249</v>
      </c>
    </row>
    <row r="15" spans="1:1" ht="30" x14ac:dyDescent="0.25">
      <c r="A15" s="9" t="s">
        <v>233</v>
      </c>
    </row>
    <row r="16" spans="1:1" ht="25.5" x14ac:dyDescent="0.25">
      <c r="A16" s="43" t="s">
        <v>234</v>
      </c>
    </row>
    <row r="17" spans="1:1" ht="25.5" x14ac:dyDescent="0.25">
      <c r="A17" s="43" t="s">
        <v>235</v>
      </c>
    </row>
    <row r="18" spans="1:1" ht="30" x14ac:dyDescent="0.25">
      <c r="A18" s="9" t="s">
        <v>238</v>
      </c>
    </row>
    <row r="19" spans="1:1" ht="30" x14ac:dyDescent="0.25">
      <c r="A19" s="9" t="s">
        <v>237</v>
      </c>
    </row>
    <row r="20" spans="1:1" x14ac:dyDescent="0.25">
      <c r="A20" t="s">
        <v>236</v>
      </c>
    </row>
    <row r="21" spans="1:1" ht="45" x14ac:dyDescent="0.25">
      <c r="A21" s="73" t="s">
        <v>229</v>
      </c>
    </row>
    <row r="22" spans="1:1" x14ac:dyDescent="0.25">
      <c r="A22" t="s">
        <v>255</v>
      </c>
    </row>
    <row r="23" spans="1:1" x14ac:dyDescent="0.25">
      <c r="A23" t="s">
        <v>259</v>
      </c>
    </row>
    <row r="24" spans="1:1" x14ac:dyDescent="0.25">
      <c r="A24" t="s">
        <v>240</v>
      </c>
    </row>
    <row r="25" spans="1:1" x14ac:dyDescent="0.25">
      <c r="A25" t="s">
        <v>241</v>
      </c>
    </row>
    <row r="26" spans="1:1" x14ac:dyDescent="0.25">
      <c r="A26" t="s">
        <v>239</v>
      </c>
    </row>
    <row r="27" spans="1:1" x14ac:dyDescent="0.25">
      <c r="A27" t="s">
        <v>281</v>
      </c>
    </row>
  </sheetData>
  <hyperlinks>
    <hyperlink ref="A10" r:id="rId1" display="https://doi.org/10.3389/fmars.2019.00072" xr:uid="{F231FA9C-50E8-4EA1-ACC0-12ABE4F2CB4C}"/>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2019-03-26T09:34:41Z</dcterms:modified>
</cp:coreProperties>
</file>