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R:\Prosjekter\12006000 - Tiltak for trua norsk natur - sekretariat\Rapport2019\Publisering\Kunnskapsgrunnlag naturtyper\"/>
    </mc:Choice>
  </mc:AlternateContent>
  <xr:revisionPtr revIDLastSave="0" documentId="13_ncr:1_{9ADBC51F-A7DA-43FB-8E1E-DB958C9F1921}" xr6:coauthVersionLast="40" xr6:coauthVersionMax="40" xr10:uidLastSave="{00000000-0000-0000-0000-000000000000}"/>
  <bookViews>
    <workbookView xWindow="1290" yWindow="2460" windowWidth="27510" windowHeight="15540" xr2:uid="{00000000-000D-0000-FFFF-FFFF00000000}"/>
  </bookViews>
  <sheets>
    <sheet name="Generell input" sheetId="1" r:id="rId1"/>
    <sheet name="Tiltaksanalyse" sheetId="5" r:id="rId2"/>
    <sheet name="GIS-tabeller" sheetId="3" r:id="rId3"/>
    <sheet name="Referanser" sheetId="4" r:id="rId4"/>
  </sheets>
  <definedNames>
    <definedName name="_Toc514068790" localSheetId="1">Tiltaksanalyse!#REF!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8" i="5" l="1"/>
  <c r="I8" i="5"/>
  <c r="J7" i="5"/>
  <c r="I7" i="5"/>
  <c r="J6" i="5"/>
  <c r="I6" i="5"/>
  <c r="D5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Øyvind Nystad Handberg</author>
  </authors>
  <commentList>
    <comment ref="D4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Menon:</t>
        </r>
        <r>
          <rPr>
            <sz val="9"/>
            <color indexed="81"/>
            <rFont val="Tahoma"/>
            <family val="2"/>
          </rPr>
          <t xml:space="preserve">
Vennligst velg tiltakskategori fra nedtrekksmenyen. Om ingen passer for ditt tiltak, velg "andre tiltak".</t>
        </r>
      </text>
    </comment>
    <comment ref="K4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Menon:</t>
        </r>
        <r>
          <rPr>
            <sz val="9"/>
            <color indexed="81"/>
            <rFont val="Tahoma"/>
            <family val="2"/>
          </rPr>
          <t xml:space="preserve">
Hvor sikker er du på tiltaksinformasjonen gitt i kolonnene G-J? Velg fra nedtrekksmenyen i hver celle.</t>
        </r>
      </text>
    </comment>
    <comment ref="M5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Menon:</t>
        </r>
        <r>
          <rPr>
            <sz val="9"/>
            <color indexed="81"/>
            <rFont val="Tahoma"/>
            <family val="2"/>
          </rPr>
          <t xml:space="preserve">
+: Tiltak bidrar positivt til å bevare art/naturtype X
-: Tiltak bidrar negativt til å bevare art/naturtype Y</t>
        </r>
      </text>
    </comment>
    <comment ref="N5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Menon:</t>
        </r>
        <r>
          <rPr>
            <sz val="9"/>
            <color indexed="81"/>
            <rFont val="Tahoma"/>
            <family val="2"/>
          </rPr>
          <t xml:space="preserve">
+: Tiltak bidrar positivt til økosystemtjeneste X
-: Tiltak bidrar negativt til økosystemtjeneste Y
Se også figur i manual, gjengitt til høyre</t>
        </r>
      </text>
    </comment>
    <comment ref="O5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 xml:space="preserve">Menon: </t>
        </r>
        <r>
          <rPr>
            <sz val="9"/>
            <color indexed="81"/>
            <rFont val="Tahoma"/>
            <family val="2"/>
          </rPr>
          <t xml:space="preserve">
+: Fremmede arter bekjempes
-: Tiltaket tilrettelegger for fremmede arter</t>
        </r>
      </text>
    </comment>
    <comment ref="P5" authorId="0" shapeId="0" xr:uid="{00000000-0006-0000-0100-000006000000}">
      <text>
        <r>
          <rPr>
            <b/>
            <sz val="9"/>
            <color indexed="81"/>
            <rFont val="Tahoma"/>
            <family val="2"/>
          </rPr>
          <t>Menon:</t>
        </r>
        <r>
          <rPr>
            <sz val="9"/>
            <color indexed="81"/>
            <rFont val="Tahoma"/>
            <family val="2"/>
          </rPr>
          <t xml:space="preserve">
+: Andre positive påvirkninger
-: Andre negative påvirkninger
(spesifiser hva som påvirkes)</t>
        </r>
      </text>
    </comment>
  </commentList>
</comments>
</file>

<file path=xl/sharedStrings.xml><?xml version="1.0" encoding="utf-8"?>
<sst xmlns="http://schemas.openxmlformats.org/spreadsheetml/2006/main" count="367" uniqueCount="280">
  <si>
    <t>Tid for vurdering</t>
  </si>
  <si>
    <t>Norsk navn</t>
  </si>
  <si>
    <t>Fyll inn</t>
  </si>
  <si>
    <t>Fritekst ekspert</t>
  </si>
  <si>
    <t>Tiltak</t>
  </si>
  <si>
    <t>Kostnad</t>
  </si>
  <si>
    <t>Måloppnåelse hvis gjennomført alene</t>
  </si>
  <si>
    <t>Usikkerhet</t>
  </si>
  <si>
    <t>Påvirkningsfaktor 1</t>
  </si>
  <si>
    <t>Påvirkningsfaktor x</t>
  </si>
  <si>
    <t>Delmål 1</t>
  </si>
  <si>
    <t>Delmål 2</t>
  </si>
  <si>
    <t>Delmål x</t>
  </si>
  <si>
    <t>Sannsynlighet for måloppnåelse</t>
  </si>
  <si>
    <t>Tiltakspakke 1</t>
  </si>
  <si>
    <t>Tiltakspakke 2</t>
  </si>
  <si>
    <t>Tiltak 1</t>
  </si>
  <si>
    <t>Tiltakspakke 3</t>
  </si>
  <si>
    <t>Tiltak 2</t>
  </si>
  <si>
    <t>Tiltakspakke x</t>
  </si>
  <si>
    <t>Omfang</t>
  </si>
  <si>
    <t>Styrke</t>
  </si>
  <si>
    <t>Presisering/betydning</t>
  </si>
  <si>
    <t>Hva</t>
  </si>
  <si>
    <t>måned 2018</t>
  </si>
  <si>
    <t>CR; EN; VU; NT</t>
  </si>
  <si>
    <t>kritisk truet; sterkt truet; sårbar; nær truet</t>
  </si>
  <si>
    <t>Kunnskapshull/Usikkerhet</t>
  </si>
  <si>
    <t>Følg Artsdatabankens navn i Rødlista for naturtyper 2011</t>
  </si>
  <si>
    <t xml:space="preserve">Avgrensning etter NiN 2.0 </t>
  </si>
  <si>
    <t>Avgrensning som forvaltningsenhet</t>
  </si>
  <si>
    <t>Gi en anbefaling om naturtypens avgrensning som hensiktsmessig forvaltningsenhet, beskrevet ved hjelp av NiN 2.0</t>
  </si>
  <si>
    <t>Avgrensning mot Naturtyper av nasjonal forvaltningsinteresse</t>
  </si>
  <si>
    <t>Følg definisjonene av NNF-er i NINA Kortrapport 72</t>
  </si>
  <si>
    <t>Tid for rødlistevurdering</t>
  </si>
  <si>
    <t>Rødlistestatus forkortelse 2011</t>
  </si>
  <si>
    <t>Rødlistestatus 2011</t>
  </si>
  <si>
    <t>Kriterier 2011</t>
  </si>
  <si>
    <t>Andel av nordisk forekomst</t>
  </si>
  <si>
    <t>Andel av europeisk forekomst</t>
  </si>
  <si>
    <t>Naturtypens reelle areal</t>
  </si>
  <si>
    <t>Økosystemtjenester</t>
  </si>
  <si>
    <t>Samfunnsøkonomisk verdi</t>
  </si>
  <si>
    <t>Trua arter og artsmangfold</t>
  </si>
  <si>
    <t>Økologi</t>
  </si>
  <si>
    <t xml:space="preserve">Naturtypens økologiske egenskaper. </t>
  </si>
  <si>
    <t>Påvirkningsfaktor 2</t>
  </si>
  <si>
    <t>Samvirking med andre tiltak</t>
  </si>
  <si>
    <t>Tidsrom</t>
  </si>
  <si>
    <t>Om naturtypen</t>
  </si>
  <si>
    <t>Vurdert av</t>
  </si>
  <si>
    <t>Navn, institusjon</t>
  </si>
  <si>
    <t>Kun hvis dette er mulig</t>
  </si>
  <si>
    <t>Antall forekomster NiN</t>
  </si>
  <si>
    <t>Antall forekomster Naturbase</t>
  </si>
  <si>
    <t>Utdypende beskrivelse av påvirkningsfaktor</t>
  </si>
  <si>
    <t>Ekspertvurdering</t>
  </si>
  <si>
    <t>Samspill mellom påvirkningsfaktorer</t>
  </si>
  <si>
    <t>Målsetting per 2035 (hva må til)</t>
  </si>
  <si>
    <t>Nullalternativ per 2035</t>
  </si>
  <si>
    <t>Delmål 3</t>
  </si>
  <si>
    <t>Kolonne D  i Naturtyper rødlisteinformasjon, eks. 4.1.a(1)</t>
  </si>
  <si>
    <t>Beskrives med ord</t>
  </si>
  <si>
    <t xml:space="preserve">Kolonne I i Naturtyper rødlisteinformasjon. Suppler med fritekst basert på vurderingene i de to raden over. </t>
  </si>
  <si>
    <t>Maks 3 setninger som beskriver naturtypen</t>
  </si>
  <si>
    <t>Følg Artsdatabankens oversettelse mellom Rødlista for naturtyper 2011 og NiN 2.0, finnes i vedlegg Liste_trua_naturtyper_truanatur_v3.pdf. Bruk kolonne for fritekst for eventuelle presiseringer.</t>
  </si>
  <si>
    <t>Endring i forhold til rødliste</t>
  </si>
  <si>
    <t>Hovedmål (rødlistestatus 2035)</t>
  </si>
  <si>
    <t>Delmål</t>
  </si>
  <si>
    <t>Estimat basert på rødlista</t>
  </si>
  <si>
    <t>Mål for naturtypen</t>
  </si>
  <si>
    <t>Naturtype-egenskap</t>
  </si>
  <si>
    <t>Tid til naturtypen utgår/endrer status uten tiltak</t>
  </si>
  <si>
    <t>Tiltak (navn på tiltak)</t>
  </si>
  <si>
    <t>Type tiltak (avdempende eller kompenserende)</t>
  </si>
  <si>
    <t>Påvirkningsfaktor</t>
  </si>
  <si>
    <t>Kostnad (Menon fyller inn)</t>
  </si>
  <si>
    <t>Igangsatte tiltak</t>
  </si>
  <si>
    <t>Nye tiltak</t>
  </si>
  <si>
    <t>Tiltak x+1</t>
  </si>
  <si>
    <t>Tiltak x+2</t>
  </si>
  <si>
    <t>Tiltak x+y</t>
  </si>
  <si>
    <t>Tiltaksanalyse</t>
  </si>
  <si>
    <t>Geografiske mangler</t>
  </si>
  <si>
    <t>NiN-basen. Se tabell i arket "GIS-tabeller". Spesifiser: dekker arealet kun naturtypen, eller andre naturtyper også?</t>
  </si>
  <si>
    <t>Naturbase. Se tabell i arket "GIS-tabeller". Spesifiser: dekker arealet kun naturtypen, eller andre naturtyper også?</t>
  </si>
  <si>
    <t>Kommentar</t>
  </si>
  <si>
    <t>Se presisering i manual</t>
  </si>
  <si>
    <t>Rødlistestatus forkortelse</t>
  </si>
  <si>
    <t>Oppsummerende anbefaling</t>
  </si>
  <si>
    <t>Anbefalt tiltakspakke</t>
  </si>
  <si>
    <t>Begrunnelse</t>
  </si>
  <si>
    <t>Angi hvor stor prosentandel av potensielle forekomster som er kartlagt. Se også presisering i manual.</t>
  </si>
  <si>
    <t>Kunnskapsinnhenting</t>
  </si>
  <si>
    <t>Navn</t>
  </si>
  <si>
    <t>Kunnskapshull - kategori</t>
  </si>
  <si>
    <t>Kunnskapshull - beskrivelse</t>
  </si>
  <si>
    <t>Innhold</t>
  </si>
  <si>
    <t>Fylles ut hvis en ikke er i stand til å foreslå tiltak, eller ikke er i stand til å foreslå en tiltakspakke der sannsynligheten for å innfri hovedmålet er større enn 75%</t>
  </si>
  <si>
    <t>I begge tilfeller skal det foreslås, hvis mulig, ett eller flere tiltak/prosjekter. Les mer i manualen.</t>
  </si>
  <si>
    <t>Tiltak/prosjekt</t>
  </si>
  <si>
    <t>Usikkerhet kostnad (Menon fyller inn)</t>
  </si>
  <si>
    <t>Prosjekt 1</t>
  </si>
  <si>
    <t>Prosjekt 2</t>
  </si>
  <si>
    <t>Type</t>
  </si>
  <si>
    <t>Antall forekomster andre kilder</t>
  </si>
  <si>
    <t>F. eks. Myrbase</t>
  </si>
  <si>
    <t xml:space="preserve">Beskriv hva som karakteriserer en god tilstand for naturtypen </t>
  </si>
  <si>
    <t>God tilstand</t>
  </si>
  <si>
    <t xml:space="preserve">Ned ett nivå på Rødlista fra dagens kategori. For alternative hovedmål, se manual.  </t>
  </si>
  <si>
    <t>Alle påvirkningsfaktorer fra rødlista (hentes fra kolonne G i "Påvirkningsfaktorer per art", rangert i relativ styrke, les mer i manual. Tidsrom, Omfang og Alvorlighetsgrad hentes fra rødlista på nett. Der det åpenbart mangler en påvirkningsfaktor i rødlista må denne føyes til lista. Begrunnelse for hvorfor påvirkningsfaktoren er inkludert oppgis i kolonne for ekpsertvurdering. Dersom en påvirkningsfaktor er lite relevant i dag kommenteres dette også i kolonne for ekpsertvurdering og påvirkningsfaktoren plasseres nederst i tabellen.</t>
  </si>
  <si>
    <t xml:space="preserve">Oppgi forekomst av trua arter (listes opp arter adskilt med ; hvis mulig). Beskriv artsmangfoldet i kolonnen for fritekst. </t>
  </si>
  <si>
    <t>Tiltakskategori</t>
  </si>
  <si>
    <t>Beskrivelse av tiltak</t>
  </si>
  <si>
    <t>Tiltaksinformasjon for kostnadsberegninger</t>
  </si>
  <si>
    <t>Sikkerhet i tiltaksinformasjon</t>
  </si>
  <si>
    <t>Tilleggseffekter (se manual)</t>
  </si>
  <si>
    <t>(Se manual for mer info)</t>
  </si>
  <si>
    <t>(Erstatt teksten i cellene)</t>
  </si>
  <si>
    <t>(Velg fra nedtrekksmeny)</t>
  </si>
  <si>
    <t xml:space="preserve">Truede arter og naturtyper (+ /-) </t>
  </si>
  <si>
    <t>Økosystemtjenester (+ /-)</t>
  </si>
  <si>
    <t>Fremmede arter (+ /-)</t>
  </si>
  <si>
    <t>Andre påvirkninger (+ /-)</t>
  </si>
  <si>
    <t>Tiltak 3</t>
  </si>
  <si>
    <t>Bakgrunnsinfo</t>
  </si>
  <si>
    <t>Tiltakstype</t>
  </si>
  <si>
    <t>Eksempel</t>
  </si>
  <si>
    <t>Nødvendig informasjon 1</t>
  </si>
  <si>
    <t>Nødvendig informasjon 2</t>
  </si>
  <si>
    <t>Nødvendig informasjon 3</t>
  </si>
  <si>
    <t>Nødvendig informasjon 4</t>
  </si>
  <si>
    <t>Hindre nedbygging</t>
  </si>
  <si>
    <t>Areal vernes som naturreservat</t>
  </si>
  <si>
    <t>Arealstørrelse nødvendig for tiltaket (dekar)</t>
  </si>
  <si>
    <t>Hva det vernes mot (eks. all nedbygging eller all ferdsel)</t>
  </si>
  <si>
    <t>Omtrentlig lokasjon(er), hvis mulig</t>
  </si>
  <si>
    <t>Evt. andel totalt areal som bevares</t>
  </si>
  <si>
    <t>Begrense aktivitet ved inngjerding</t>
  </si>
  <si>
    <t>Sette opp gjerder for å forhindre beite eller ferdsel</t>
  </si>
  <si>
    <t>Lengde på gjerde (evt. arealstørrelse)</t>
  </si>
  <si>
    <t>Krav til gjerdet (eks. gjerdehøyde, spesielle krav til robusthet, finmasket gitter)</t>
  </si>
  <si>
    <t>Evt. vedlikehold</t>
  </si>
  <si>
    <t>Andre forhold ved lokasjon som kan påvirke tiltakskostnaden (eks. terreng, avstand fra vei)</t>
  </si>
  <si>
    <t>Beite</t>
  </si>
  <si>
    <t>Ekstensivt beite med sau</t>
  </si>
  <si>
    <t>Dyreslag</t>
  </si>
  <si>
    <t>Hvor mange av hvert dyreslag?</t>
  </si>
  <si>
    <t>Frekvens (en gang, årlig, hvert 5. år? Samme behandling hver gang?)</t>
  </si>
  <si>
    <t>Bekjempelse av fremmede arter</t>
  </si>
  <si>
    <t>Bekjempe gravbergknapp og syrin</t>
  </si>
  <si>
    <t>Hvilke fremmede arter?</t>
  </si>
  <si>
    <t>Nærmere beskrivelse av tiltaket (eks. manuell rydding, antall timer per dekar). Evt. referer til spesifikt tiltak i Blaalid (2017)</t>
  </si>
  <si>
    <t>Hogst</t>
  </si>
  <si>
    <t>Plukkhogst eller flathogst</t>
  </si>
  <si>
    <t>Må trærne fjernes eller kan de ligge?</t>
  </si>
  <si>
    <t>Spesielt påkrevd utstyr (eks. tungt maskineri)</t>
  </si>
  <si>
    <t>Skjøtsel</t>
  </si>
  <si>
    <t>Behandle området med ryddesag</t>
  </si>
  <si>
    <t>Må biomassen fjernes eller kan det ligge?</t>
  </si>
  <si>
    <t>Spesielt påkrevd utstyr eller kun manuelt</t>
  </si>
  <si>
    <t>Etablere yngleområder e.l.</t>
  </si>
  <si>
    <t>Grave sandområder til strandmurerbie</t>
  </si>
  <si>
    <t>Beskrivelse i detalj hvordan området må endres</t>
  </si>
  <si>
    <t>Spesielt påkrevd utstyr (eks. gravemaskin)</t>
  </si>
  <si>
    <t>Restaurere</t>
  </si>
  <si>
    <t>Restaurere åpen grunnlendt kalkmark ved å åpne gjengrodde randsoner</t>
  </si>
  <si>
    <t>Arealstørrelse (dekar) eller lengde (km) nødvendig for tiltaket</t>
  </si>
  <si>
    <t xml:space="preserve"> </t>
  </si>
  <si>
    <t>Restaurering av myr</t>
  </si>
  <si>
    <t>Hydrologisk restaurering av myr</t>
  </si>
  <si>
    <t>Arealstørrelse for tiltak (dekar)/ lengde (km)</t>
  </si>
  <si>
    <t>Myrtype</t>
  </si>
  <si>
    <t>Kanalisere ferdsel</t>
  </si>
  <si>
    <t>Stier, gangbaner</t>
  </si>
  <si>
    <t>Lengde gangbane/sti (m)</t>
  </si>
  <si>
    <t>Beskrivelse av konstruksjon (eks. sti, meter gangbane, hvor høyt evt. løftet over terrenget)</t>
  </si>
  <si>
    <t>Kanalisere annen bruk</t>
  </si>
  <si>
    <t>Grillplasser, informasjonstavler og andre installasjoner</t>
  </si>
  <si>
    <t>Antall installasjoner (eks. grillplasser)</t>
  </si>
  <si>
    <t>Beskrivelse av installasjon (type, størrelse, kvaliteter)</t>
  </si>
  <si>
    <t>Jakt</t>
  </si>
  <si>
    <t>Redusere bestanden av rein i et område fra x til y</t>
  </si>
  <si>
    <t>Størrelse på bestand</t>
  </si>
  <si>
    <t>Bestandsmål</t>
  </si>
  <si>
    <t>Ex situ-bevaring</t>
  </si>
  <si>
    <t>Bevare sibirstjerne i botanisk hage og i en frøbank</t>
  </si>
  <si>
    <t>Areal nødvendig for bevaringsbed</t>
  </si>
  <si>
    <t>Antall/mengde frø i frøbank</t>
  </si>
  <si>
    <t>Andre krav til bevaringsbed eller frøbank-oppbevaring</t>
  </si>
  <si>
    <t>Andre tiltak</t>
  </si>
  <si>
    <t>-</t>
  </si>
  <si>
    <t>Så detaljert som mulig der det er relevant for tiltakskostnadene (aktiviteter og konsekvenser). Areal, lengder er ofte viktig, samt frekvens</t>
  </si>
  <si>
    <t>Sikkerhetskategorier</t>
  </si>
  <si>
    <t>0-25%</t>
  </si>
  <si>
    <t>25-50%</t>
  </si>
  <si>
    <t>50-75%</t>
  </si>
  <si>
    <t>75-100%</t>
  </si>
  <si>
    <t>75-85% måloppnåelse; 85-95% måloppnåelse; 95-100% måloppnåelse, les mer i manualen.</t>
  </si>
  <si>
    <t>50-75% måloppnåelse; 75-85% måloppnåelse; 85-95% måloppnåelse; 95-100% måloppnåelse, les mer i manualen</t>
  </si>
  <si>
    <t>Johanna Järnegren, NINA</t>
  </si>
  <si>
    <t>VU</t>
  </si>
  <si>
    <t>sårbar</t>
  </si>
  <si>
    <t>august 2018</t>
  </si>
  <si>
    <t>2011</t>
  </si>
  <si>
    <t xml:space="preserve">Utvikling av NiN 2 systematikk pågår </t>
  </si>
  <si>
    <t>Ingen</t>
  </si>
  <si>
    <t xml:space="preserve">Mareano </t>
  </si>
  <si>
    <t>Støttende tjenester</t>
  </si>
  <si>
    <t>Dålig kjent</t>
  </si>
  <si>
    <t>Habitat for andre arter</t>
  </si>
  <si>
    <t>Forsynende tjenester</t>
  </si>
  <si>
    <t>Potensiale for bioprospektering</t>
  </si>
  <si>
    <t>Avdempende</t>
  </si>
  <si>
    <t>+</t>
  </si>
  <si>
    <t>x</t>
  </si>
  <si>
    <t>Muddervulkanbunn</t>
  </si>
  <si>
    <t>3</t>
  </si>
  <si>
    <t>Kun en kjent lokalitet i Norge</t>
  </si>
  <si>
    <t xml:space="preserve">Svært liten del av dypvannsområdene runt Norge er kartlagt. </t>
  </si>
  <si>
    <t>Godt kjent</t>
  </si>
  <si>
    <t>Middels kjent</t>
  </si>
  <si>
    <t>Primærproduksjon</t>
  </si>
  <si>
    <t>Kjemosyntese</t>
  </si>
  <si>
    <t>Reguleringstjenester</t>
  </si>
  <si>
    <t>Den sammfunnsøkonomiske verdien av muddervulkan er ikke forsøkt kvantifisert.</t>
  </si>
  <si>
    <t xml:space="preserve">Muddervulkanen har et kjemosyntetiskt økosystem med mange spesialiserte organismer som ikke finnes i andre (fotosyntetiske) økosystem.  </t>
  </si>
  <si>
    <t>Innføring av total stans av all bunntråling i berørt område, hele året.</t>
  </si>
  <si>
    <t>Innføring av forbud mot olje- og gassutvinning i berørt område.</t>
  </si>
  <si>
    <t>Rybakova (Goroslavskaya), E., Galkin, S., Bergmann, M., Soltwedel, T., and Gebruk, A.: Density and distribution of megafauna at the Håkon Mosby mud volcano (the Barents Sea) based on image analysis, Biogeosciences, 10, 3359-3374, https://doi.org/10.5194/bg-10-3359-2013, 2013.</t>
  </si>
  <si>
    <t>H. Niemann, T. Lösekann, D. de Beer, M. Elvert, T. Nadalig, K. Knittel, R. I. Amann, E. J. Sauter, M.Schlüter, M. Klages, J. P. Foucher, A. Boetius, Novel microbial communities of the Haakon Mosby mud volcano and their role as methane sink. Nature 443, 854–858 (2006)</t>
  </si>
  <si>
    <t xml:space="preserve">Naturtypen er kjent med endest en lokalitet i norske farvann. </t>
  </si>
  <si>
    <t>Ikke relevant</t>
  </si>
  <si>
    <t>Ukjent</t>
  </si>
  <si>
    <t>Sårbar</t>
  </si>
  <si>
    <t>Antall lokaliteter</t>
  </si>
  <si>
    <t>Tilstand</t>
  </si>
  <si>
    <t>Ingen tilstandsreduksjon i perioden 2018 - 2035</t>
  </si>
  <si>
    <t>Innføring av forbud mot gruvedrift i berørt område.</t>
  </si>
  <si>
    <t xml:space="preserve">Muddervulkanens økosystem er basert på kjemosyntetiskt energi gjennom nedbryting av metan. </t>
  </si>
  <si>
    <t xml:space="preserve">Alternativt mål. I 2011 ble muddervulkan vurdert som VU basert på svært få lokaliteter, kriterium 3. Det er ikke realistisk å forvente at et tilstrekkelig antall nye muddervulkaner vil oppdages innenfor norsk territorium til at naturtypen endrer status til NT innen 2035 mht dette kriteriet. Det er heller ikke mulig å iverksette tiltak for å nå en slik målsetting. Målet blir derfor at rødlistestatusen ikke forverres i perioden. For å sikre at status ikke forverres bør imidlertid området sikres mot fremtidig bunntråling, olje- og gassutvinning og gruvedrift. </t>
  </si>
  <si>
    <t>Selve vulkanen er 1 km lang og har da en areal på 3.2 km2. En buffersone bør påregnes, estimerad til 3 x arealen. Dette ger en areal på ca 10 km2.</t>
  </si>
  <si>
    <t>Sterk reduksjon (2018-2035)</t>
  </si>
  <si>
    <t xml:space="preserve">Mulige fremtidige trusler mot muddervulkanbunn er bunntråling, olje- og gassutvinning og gruvedrift.  </t>
  </si>
  <si>
    <t>95-100%</t>
  </si>
  <si>
    <t>85-95%</t>
  </si>
  <si>
    <t>75-85%</t>
  </si>
  <si>
    <t>Muddervulkan er vurdert som VU basert på svært få lokaliteter og det er ikke mulig å iverksette tiltak for å nå NT. For å sikre at status ikke forverres bør området sikres mot fremtidig bunntråling, olje- og gassutvinning og gruvedrift.</t>
  </si>
  <si>
    <t>Kostnadsusikkerhet</t>
  </si>
  <si>
    <t>Ganske sikker (50-75%)</t>
  </si>
  <si>
    <t>Det er ukjent i hvor stor grad dette vil påvirke fiske</t>
  </si>
  <si>
    <t>Det er ukjent i hvor stor grad dette vil påvirke olje- og gassutvinning.</t>
  </si>
  <si>
    <t>Det er ukjent i hvor stor grad dette vil påvirke mineralutvinning.</t>
  </si>
  <si>
    <t>Kostnadene er ukjente</t>
  </si>
  <si>
    <t>Tabell 1. Oversikt over antall registrerte forekomster av muddervulkanbunn innenfor norsk territorialområde for hvert havområde. Inndeling i havområder følger SEAPOP.</t>
  </si>
  <si>
    <t xml:space="preserve">Datagrunnlag: Oversendt fra Havforskningsinstituttet (Mareano). </t>
  </si>
  <si>
    <t>Datagrunnlaget består av registrerte forekomster, ikke polygoner som tillater beregning av areal.</t>
  </si>
  <si>
    <t>Havområde</t>
  </si>
  <si>
    <t>Antall registrerte forekomster</t>
  </si>
  <si>
    <t>Mareano</t>
  </si>
  <si>
    <t>Skagerrak</t>
  </si>
  <si>
    <t>Nordsjøen</t>
  </si>
  <si>
    <t>Norskehavet</t>
  </si>
  <si>
    <t>Barentshavet S</t>
  </si>
  <si>
    <t>Barentshavet N</t>
  </si>
  <si>
    <r>
      <t xml:space="preserve">En vulkanlignende struktur på 1250 m dyp, sør for Bjørnøya, bygd opp omkring et kildepunkt med periodiske eller kontinuerlige utbrudd av vann med suspendert finmateriale (leire), gasshydrater, gass eller (av og til) også olje. </t>
    </r>
    <r>
      <rPr>
        <sz val="11"/>
        <rFont val="Calibri"/>
        <family val="2"/>
        <scheme val="minor"/>
      </rPr>
      <t>Muddervulkanen Håkon Mosby har ett konsent</t>
    </r>
    <r>
      <rPr>
        <sz val="11"/>
        <color theme="1"/>
        <rFont val="Calibri"/>
        <family val="2"/>
        <scheme val="minor"/>
      </rPr>
      <t xml:space="preserve">rert utslipp av metanhydrat og er den eneste kjente muddervulkanen på norsk territorium. </t>
    </r>
  </si>
  <si>
    <t xml:space="preserve">Metanfikserende organismer fanger metangassen som sleppes ut fra vulkanen. Dette hindrer store deler av gassen å nå atmosfæren. </t>
  </si>
  <si>
    <t>Håkon Mosby muddervulkan strekker seg over 1 km og reiser seg 10 m over havbunnen. Ca. areal for kun selve vulkanen er da 3,2 km2.</t>
  </si>
  <si>
    <t xml:space="preserve">Sikring mot bunntråling </t>
  </si>
  <si>
    <t>Sikring mot olje- eller gassutvinning</t>
  </si>
  <si>
    <t>Sikring mot gruvedrift</t>
  </si>
  <si>
    <t>Forskning</t>
  </si>
  <si>
    <t xml:space="preserve">Menneskelig forstyrrelse på grunn av forskningsaktivitet. </t>
  </si>
  <si>
    <t>Pågående</t>
  </si>
  <si>
    <t>En ubetydelig del av forekomstarealet påvirkes</t>
  </si>
  <si>
    <t>Som rødliste 2011</t>
  </si>
  <si>
    <t>Økonomisk analyse</t>
  </si>
  <si>
    <t>Øyvind Nystad Handberg og Kristin Magnussen, Menon</t>
  </si>
  <si>
    <t>Kunnskapsgrunnlag for muddervulkanbunn - Tiltak for å ta vare på trua natur</t>
  </si>
  <si>
    <t>Vedlegg 93 til NINA rapport 1626: Aalberg Haugen, I.M. et al. 2019. Tiltak for å ta vare på trua natur. Kunnskapsgrunnlag for 90 trua arter og 33 trua naturtyper. NINA Rapport 1626. Norsk institutt for naturforskning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</si>
</sst>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.5"/>
      <color theme="1"/>
      <name val="Arial"/>
      <family val="2"/>
    </font>
    <font>
      <sz val="11"/>
      <name val="Calibri"/>
      <family val="2"/>
      <scheme val="minor"/>
    </font>
    <font>
      <i/>
      <sz val="11"/>
      <color rgb="FF00000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rgb="FF9C0006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7CE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0" fillId="4" borderId="0" applyNumberFormat="0" applyBorder="0" applyAlignment="0" applyProtection="0"/>
    <xf numFmtId="0" fontId="12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48">
    <xf numFmtId="0" fontId="0" fillId="0" borderId="0" xfId="0"/>
    <xf numFmtId="0" fontId="2" fillId="0" borderId="0" xfId="0" applyFont="1" applyAlignment="1">
      <alignment vertical="center"/>
    </xf>
    <xf numFmtId="0" fontId="1" fillId="0" borderId="0" xfId="0" applyFont="1"/>
    <xf numFmtId="0" fontId="4" fillId="0" borderId="0" xfId="0" applyFont="1"/>
    <xf numFmtId="0" fontId="0" fillId="0" borderId="0" xfId="0" applyAlignment="1">
      <alignment horizontal="left"/>
    </xf>
    <xf numFmtId="0" fontId="5" fillId="0" borderId="0" xfId="0" applyFont="1"/>
    <xf numFmtId="0" fontId="6" fillId="0" borderId="0" xfId="0" applyFont="1" applyAlignment="1">
      <alignment vertical="center"/>
    </xf>
    <xf numFmtId="49" fontId="0" fillId="0" borderId="0" xfId="0" applyNumberFormat="1"/>
    <xf numFmtId="0" fontId="3" fillId="2" borderId="0" xfId="0" applyFont="1" applyFill="1"/>
    <xf numFmtId="49" fontId="6" fillId="2" borderId="0" xfId="0" applyNumberFormat="1" applyFont="1" applyFill="1"/>
    <xf numFmtId="49" fontId="0" fillId="2" borderId="0" xfId="0" applyNumberFormat="1" applyFill="1"/>
    <xf numFmtId="49" fontId="2" fillId="2" borderId="0" xfId="0" applyNumberFormat="1" applyFont="1" applyFill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/>
    <xf numFmtId="0" fontId="0" fillId="2" borderId="0" xfId="0" applyFill="1"/>
    <xf numFmtId="0" fontId="1" fillId="3" borderId="0" xfId="0" applyFont="1" applyFill="1"/>
    <xf numFmtId="49" fontId="0" fillId="3" borderId="0" xfId="0" applyNumberFormat="1" applyFill="1"/>
    <xf numFmtId="49" fontId="2" fillId="3" borderId="0" xfId="0" applyNumberFormat="1" applyFont="1" applyFill="1" applyAlignment="1">
      <alignment vertical="center"/>
    </xf>
    <xf numFmtId="0" fontId="0" fillId="3" borderId="0" xfId="0" applyFill="1"/>
    <xf numFmtId="0" fontId="1" fillId="0" borderId="0" xfId="0" applyFont="1" applyAlignment="1">
      <alignment horizontal="left" vertical="top"/>
    </xf>
    <xf numFmtId="0" fontId="1" fillId="0" borderId="1" xfId="0" applyFont="1" applyBorder="1" applyProtection="1">
      <protection hidden="1"/>
    </xf>
    <xf numFmtId="0" fontId="0" fillId="0" borderId="2" xfId="0" applyBorder="1" applyProtection="1">
      <protection hidden="1"/>
    </xf>
    <xf numFmtId="0" fontId="0" fillId="0" borderId="3" xfId="0" applyBorder="1" applyProtection="1">
      <protection hidden="1"/>
    </xf>
    <xf numFmtId="0" fontId="1" fillId="0" borderId="4" xfId="0" applyFont="1" applyBorder="1" applyProtection="1">
      <protection hidden="1"/>
    </xf>
    <xf numFmtId="0" fontId="1" fillId="0" borderId="0" xfId="0" applyFont="1" applyProtection="1">
      <protection hidden="1"/>
    </xf>
    <xf numFmtId="0" fontId="1" fillId="0" borderId="5" xfId="0" applyFont="1" applyBorder="1" applyProtection="1">
      <protection hidden="1"/>
    </xf>
    <xf numFmtId="0" fontId="0" fillId="0" borderId="4" xfId="0" applyBorder="1" applyProtection="1">
      <protection hidden="1"/>
    </xf>
    <xf numFmtId="0" fontId="0" fillId="0" borderId="0" xfId="0" applyProtection="1">
      <protection hidden="1"/>
    </xf>
    <xf numFmtId="0" fontId="0" fillId="0" borderId="5" xfId="0" applyBorder="1" applyProtection="1">
      <protection hidden="1"/>
    </xf>
    <xf numFmtId="0" fontId="0" fillId="0" borderId="6" xfId="0" applyBorder="1" applyProtection="1">
      <protection hidden="1"/>
    </xf>
    <xf numFmtId="0" fontId="0" fillId="0" borderId="7" xfId="0" applyBorder="1" applyProtection="1">
      <protection hidden="1"/>
    </xf>
    <xf numFmtId="0" fontId="0" fillId="0" borderId="8" xfId="0" applyBorder="1" applyProtection="1">
      <protection hidden="1"/>
    </xf>
    <xf numFmtId="49" fontId="0" fillId="3" borderId="0" xfId="0" quotePrefix="1" applyNumberFormat="1" applyFill="1"/>
    <xf numFmtId="0" fontId="0" fillId="3" borderId="0" xfId="0" applyFill="1" applyAlignment="1">
      <alignment wrapText="1"/>
    </xf>
    <xf numFmtId="49" fontId="6" fillId="3" borderId="0" xfId="0" applyNumberFormat="1" applyFont="1" applyFill="1"/>
    <xf numFmtId="0" fontId="6" fillId="3" borderId="0" xfId="0" applyFont="1" applyFill="1"/>
    <xf numFmtId="0" fontId="6" fillId="3" borderId="0" xfId="0" applyFont="1" applyFill="1" applyAlignment="1">
      <alignment wrapText="1"/>
    </xf>
    <xf numFmtId="0" fontId="6" fillId="3" borderId="0" xfId="0" applyFont="1" applyFill="1" applyAlignment="1">
      <alignment horizontal="center"/>
    </xf>
    <xf numFmtId="0" fontId="1" fillId="0" borderId="0" xfId="0" applyFont="1" applyAlignment="1">
      <alignment vertical="top"/>
    </xf>
    <xf numFmtId="0" fontId="6" fillId="0" borderId="0" xfId="0" applyFont="1"/>
    <xf numFmtId="0" fontId="1" fillId="5" borderId="9" xfId="0" applyFont="1" applyFill="1" applyBorder="1" applyAlignment="1">
      <alignment horizontal="center"/>
    </xf>
    <xf numFmtId="0" fontId="0" fillId="0" borderId="9" xfId="0" applyBorder="1"/>
    <xf numFmtId="0" fontId="0" fillId="3" borderId="0" xfId="0" applyFill="1" applyAlignment="1">
      <alignment horizontal="left" vertical="top"/>
    </xf>
    <xf numFmtId="0" fontId="0" fillId="3" borderId="0" xfId="0" applyFill="1" applyAlignment="1" applyProtection="1">
      <alignment horizontal="left" vertical="top"/>
      <protection hidden="1"/>
    </xf>
    <xf numFmtId="0" fontId="0" fillId="3" borderId="0" xfId="0" quotePrefix="1" applyFill="1" applyAlignment="1">
      <alignment horizontal="left" vertical="top"/>
    </xf>
    <xf numFmtId="0" fontId="10" fillId="0" borderId="0" xfId="1" applyFill="1"/>
    <xf numFmtId="0" fontId="1" fillId="0" borderId="0" xfId="0" applyFont="1" applyAlignment="1">
      <alignment horizontal="center"/>
    </xf>
    <xf numFmtId="0" fontId="1" fillId="2" borderId="0" xfId="0" applyFont="1" applyFill="1"/>
  </cellXfs>
  <cellStyles count="8">
    <cellStyle name="Bad" xfId="1" builtinId="27"/>
    <cellStyle name="Comma 2" xfId="4" xr:uid="{00000000-0005-0000-0000-000031000000}"/>
    <cellStyle name="Comma 2 2" xfId="6" xr:uid="{00000000-0005-0000-0000-000031000000}"/>
    <cellStyle name="Comma 3" xfId="5" xr:uid="{00000000-0005-0000-0000-00002F000000}"/>
    <cellStyle name="Comma 4" xfId="7" xr:uid="{00000000-0005-0000-0000-00002F000000}"/>
    <cellStyle name="Comma 5" xfId="3" xr:uid="{00000000-0005-0000-0000-00002F000000}"/>
    <cellStyle name="Normal" xfId="0" builtinId="0"/>
    <cellStyle name="Normal 2" xfId="2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1"/>
  <sheetViews>
    <sheetView tabSelected="1" workbookViewId="0">
      <selection activeCell="B2" sqref="B2"/>
    </sheetView>
  </sheetViews>
  <sheetFormatPr defaultRowHeight="15" x14ac:dyDescent="0.25"/>
  <cols>
    <col min="1" max="1" width="23.7109375" customWidth="1"/>
    <col min="2" max="2" width="30" customWidth="1"/>
    <col min="3" max="3" width="34.85546875" customWidth="1"/>
    <col min="4" max="4" width="29.140625" customWidth="1"/>
    <col min="5" max="5" width="27.42578125" customWidth="1"/>
    <col min="6" max="6" width="22.28515625" customWidth="1"/>
    <col min="7" max="7" width="32.28515625" customWidth="1"/>
    <col min="8" max="8" width="10.140625" customWidth="1"/>
    <col min="9" max="9" width="11.140625" customWidth="1"/>
  </cols>
  <sheetData>
    <row r="1" spans="1:7" x14ac:dyDescent="0.25">
      <c r="A1" t="s">
        <v>278</v>
      </c>
    </row>
    <row r="2" spans="1:7" x14ac:dyDescent="0.25">
      <c r="A2" t="s">
        <v>279</v>
      </c>
    </row>
    <row r="4" spans="1:7" x14ac:dyDescent="0.25">
      <c r="A4" s="2" t="s">
        <v>23</v>
      </c>
      <c r="B4" s="2" t="s">
        <v>22</v>
      </c>
      <c r="C4" s="2" t="s">
        <v>2</v>
      </c>
      <c r="D4" s="2" t="s">
        <v>27</v>
      </c>
      <c r="E4" s="2" t="s">
        <v>3</v>
      </c>
    </row>
    <row r="5" spans="1:7" x14ac:dyDescent="0.25">
      <c r="A5" t="s">
        <v>50</v>
      </c>
      <c r="B5" t="s">
        <v>51</v>
      </c>
      <c r="C5" s="18" t="s">
        <v>200</v>
      </c>
      <c r="D5" s="8"/>
      <c r="E5" s="2"/>
    </row>
    <row r="6" spans="1:7" x14ac:dyDescent="0.25">
      <c r="A6" t="s">
        <v>276</v>
      </c>
      <c r="B6" t="s">
        <v>51</v>
      </c>
      <c r="C6" s="18" t="s">
        <v>277</v>
      </c>
      <c r="D6" s="47"/>
      <c r="G6" s="2"/>
    </row>
    <row r="7" spans="1:7" x14ac:dyDescent="0.25">
      <c r="A7" t="s">
        <v>0</v>
      </c>
      <c r="B7" t="s">
        <v>24</v>
      </c>
      <c r="C7" s="16" t="s">
        <v>203</v>
      </c>
      <c r="D7" s="9"/>
      <c r="E7" s="7"/>
    </row>
    <row r="8" spans="1:7" x14ac:dyDescent="0.25">
      <c r="A8" t="s">
        <v>1</v>
      </c>
      <c r="B8" t="s">
        <v>28</v>
      </c>
      <c r="C8" s="16" t="s">
        <v>216</v>
      </c>
      <c r="D8" s="9"/>
      <c r="E8" s="7"/>
    </row>
    <row r="9" spans="1:7" x14ac:dyDescent="0.25">
      <c r="A9" t="s">
        <v>49</v>
      </c>
      <c r="B9" t="s">
        <v>64</v>
      </c>
      <c r="C9" s="16" t="s">
        <v>265</v>
      </c>
      <c r="D9" s="9"/>
      <c r="E9" s="7"/>
    </row>
    <row r="10" spans="1:7" x14ac:dyDescent="0.25">
      <c r="A10" t="s">
        <v>44</v>
      </c>
      <c r="B10" t="s">
        <v>45</v>
      </c>
      <c r="C10" s="34" t="s">
        <v>239</v>
      </c>
      <c r="D10" s="16"/>
      <c r="E10" s="16"/>
    </row>
    <row r="11" spans="1:7" x14ac:dyDescent="0.25">
      <c r="A11" t="s">
        <v>108</v>
      </c>
      <c r="B11" t="s">
        <v>107</v>
      </c>
      <c r="C11" s="16" t="s">
        <v>231</v>
      </c>
      <c r="D11" s="16"/>
      <c r="E11" s="16"/>
    </row>
    <row r="12" spans="1:7" x14ac:dyDescent="0.25">
      <c r="A12" t="s">
        <v>29</v>
      </c>
      <c r="B12" t="s">
        <v>65</v>
      </c>
      <c r="C12" s="16" t="s">
        <v>205</v>
      </c>
      <c r="D12" s="16"/>
      <c r="E12" s="16"/>
    </row>
    <row r="13" spans="1:7" x14ac:dyDescent="0.25">
      <c r="A13" t="s">
        <v>30</v>
      </c>
      <c r="B13" t="s">
        <v>31</v>
      </c>
      <c r="C13" s="16" t="s">
        <v>205</v>
      </c>
      <c r="D13" s="16"/>
      <c r="E13" s="16"/>
    </row>
    <row r="14" spans="1:7" x14ac:dyDescent="0.25">
      <c r="A14" t="s">
        <v>32</v>
      </c>
      <c r="B14" t="s">
        <v>33</v>
      </c>
      <c r="C14" s="16"/>
      <c r="D14" s="16"/>
      <c r="E14" s="16" t="s">
        <v>232</v>
      </c>
    </row>
    <row r="15" spans="1:7" x14ac:dyDescent="0.25">
      <c r="A15" t="s">
        <v>34</v>
      </c>
      <c r="B15" s="4">
        <v>2011</v>
      </c>
      <c r="C15" s="16" t="s">
        <v>204</v>
      </c>
      <c r="D15" s="10"/>
      <c r="E15" s="16"/>
    </row>
    <row r="16" spans="1:7" x14ac:dyDescent="0.25">
      <c r="A16" t="s">
        <v>35</v>
      </c>
      <c r="B16" t="s">
        <v>25</v>
      </c>
      <c r="C16" s="16" t="s">
        <v>201</v>
      </c>
      <c r="D16" s="10"/>
      <c r="E16" s="16"/>
    </row>
    <row r="17" spans="1:5" x14ac:dyDescent="0.25">
      <c r="A17" t="s">
        <v>36</v>
      </c>
      <c r="B17" t="s">
        <v>26</v>
      </c>
      <c r="C17" s="16" t="s">
        <v>202</v>
      </c>
      <c r="D17" s="10"/>
      <c r="E17" s="16"/>
    </row>
    <row r="18" spans="1:5" x14ac:dyDescent="0.25">
      <c r="A18" s="1" t="s">
        <v>37</v>
      </c>
      <c r="B18" s="6" t="s">
        <v>61</v>
      </c>
      <c r="C18" s="16" t="s">
        <v>217</v>
      </c>
      <c r="D18" s="11"/>
      <c r="E18" s="16"/>
    </row>
    <row r="19" spans="1:5" x14ac:dyDescent="0.25">
      <c r="A19" s="1" t="s">
        <v>38</v>
      </c>
      <c r="B19" s="1" t="s">
        <v>52</v>
      </c>
      <c r="C19" s="32" t="s">
        <v>191</v>
      </c>
      <c r="D19" s="17"/>
      <c r="E19" s="16"/>
    </row>
    <row r="20" spans="1:5" x14ac:dyDescent="0.25">
      <c r="A20" s="1" t="s">
        <v>39</v>
      </c>
      <c r="B20" s="1" t="s">
        <v>52</v>
      </c>
      <c r="C20" s="32" t="s">
        <v>191</v>
      </c>
      <c r="D20" s="17"/>
      <c r="E20" s="16"/>
    </row>
    <row r="21" spans="1:5" x14ac:dyDescent="0.25">
      <c r="A21" s="1" t="s">
        <v>53</v>
      </c>
      <c r="B21" s="1" t="s">
        <v>84</v>
      </c>
      <c r="C21" s="16" t="s">
        <v>205</v>
      </c>
      <c r="D21" s="17"/>
      <c r="E21" s="16"/>
    </row>
    <row r="22" spans="1:5" x14ac:dyDescent="0.25">
      <c r="A22" s="1" t="s">
        <v>54</v>
      </c>
      <c r="B22" s="1" t="s">
        <v>85</v>
      </c>
      <c r="C22" s="16" t="s">
        <v>206</v>
      </c>
      <c r="D22" s="17"/>
      <c r="E22" s="16"/>
    </row>
    <row r="23" spans="1:5" x14ac:dyDescent="0.25">
      <c r="A23" s="6" t="s">
        <v>105</v>
      </c>
      <c r="B23" s="6" t="s">
        <v>106</v>
      </c>
      <c r="C23" s="34" t="s">
        <v>218</v>
      </c>
      <c r="D23" s="17"/>
      <c r="E23" s="34" t="s">
        <v>207</v>
      </c>
    </row>
    <row r="24" spans="1:5" x14ac:dyDescent="0.25">
      <c r="A24" s="1" t="s">
        <v>83</v>
      </c>
      <c r="B24" s="1" t="s">
        <v>92</v>
      </c>
      <c r="C24" s="34" t="s">
        <v>233</v>
      </c>
      <c r="D24" s="17"/>
      <c r="E24" s="16" t="s">
        <v>219</v>
      </c>
    </row>
    <row r="25" spans="1:5" x14ac:dyDescent="0.25">
      <c r="A25" s="1" t="s">
        <v>40</v>
      </c>
      <c r="B25" s="1" t="s">
        <v>63</v>
      </c>
      <c r="C25" s="34" t="s">
        <v>233</v>
      </c>
      <c r="D25" s="17"/>
      <c r="E25" s="16" t="s">
        <v>267</v>
      </c>
    </row>
    <row r="26" spans="1:5" x14ac:dyDescent="0.25">
      <c r="A26" s="1" t="s">
        <v>41</v>
      </c>
      <c r="B26" s="1" t="s">
        <v>87</v>
      </c>
      <c r="C26" s="34" t="s">
        <v>208</v>
      </c>
      <c r="D26" s="17" t="s">
        <v>220</v>
      </c>
      <c r="E26" s="17" t="s">
        <v>222</v>
      </c>
    </row>
    <row r="27" spans="1:5" x14ac:dyDescent="0.25">
      <c r="A27" s="1"/>
      <c r="B27" s="1"/>
      <c r="C27" s="16" t="s">
        <v>208</v>
      </c>
      <c r="D27" s="17" t="s">
        <v>220</v>
      </c>
      <c r="E27" s="17" t="s">
        <v>223</v>
      </c>
    </row>
    <row r="28" spans="1:5" x14ac:dyDescent="0.25">
      <c r="A28" s="1"/>
      <c r="B28" s="1"/>
      <c r="C28" s="16" t="s">
        <v>208</v>
      </c>
      <c r="D28" s="17" t="s">
        <v>221</v>
      </c>
      <c r="E28" s="16" t="s">
        <v>210</v>
      </c>
    </row>
    <row r="29" spans="1:5" x14ac:dyDescent="0.25">
      <c r="A29" s="1"/>
      <c r="B29" s="1"/>
      <c r="C29" s="16" t="s">
        <v>224</v>
      </c>
      <c r="D29" s="17" t="s">
        <v>220</v>
      </c>
      <c r="E29" s="16" t="s">
        <v>266</v>
      </c>
    </row>
    <row r="30" spans="1:5" x14ac:dyDescent="0.25">
      <c r="A30" s="1"/>
      <c r="B30" s="1"/>
      <c r="C30" s="16" t="s">
        <v>211</v>
      </c>
      <c r="D30" s="17" t="s">
        <v>209</v>
      </c>
      <c r="E30" s="16" t="s">
        <v>212</v>
      </c>
    </row>
    <row r="31" spans="1:5" x14ac:dyDescent="0.25">
      <c r="A31" s="1" t="s">
        <v>42</v>
      </c>
      <c r="B31" s="1" t="s">
        <v>62</v>
      </c>
      <c r="C31" s="16"/>
      <c r="D31" s="17"/>
      <c r="E31" s="16" t="s">
        <v>225</v>
      </c>
    </row>
    <row r="32" spans="1:5" x14ac:dyDescent="0.25">
      <c r="A32" s="1" t="s">
        <v>43</v>
      </c>
      <c r="B32" s="1" t="s">
        <v>111</v>
      </c>
      <c r="C32" s="16"/>
      <c r="D32" s="17"/>
      <c r="E32" s="16" t="s">
        <v>226</v>
      </c>
    </row>
    <row r="33" spans="1:8" x14ac:dyDescent="0.25">
      <c r="C33" s="7"/>
      <c r="D33" s="7"/>
      <c r="E33" s="7"/>
    </row>
    <row r="34" spans="1:8" x14ac:dyDescent="0.25">
      <c r="B34" s="1"/>
      <c r="C34" s="7"/>
      <c r="D34" s="7"/>
      <c r="E34" s="7"/>
    </row>
    <row r="35" spans="1:8" x14ac:dyDescent="0.25">
      <c r="B35" s="3" t="s">
        <v>110</v>
      </c>
    </row>
    <row r="36" spans="1:8" x14ac:dyDescent="0.25">
      <c r="B36" s="2" t="s">
        <v>104</v>
      </c>
      <c r="C36" s="2" t="s">
        <v>55</v>
      </c>
      <c r="D36" s="2" t="s">
        <v>48</v>
      </c>
      <c r="E36" s="2" t="s">
        <v>20</v>
      </c>
      <c r="F36" s="2" t="s">
        <v>21</v>
      </c>
      <c r="G36" s="2" t="s">
        <v>66</v>
      </c>
      <c r="H36" s="2" t="s">
        <v>56</v>
      </c>
    </row>
    <row r="37" spans="1:8" x14ac:dyDescent="0.25">
      <c r="A37" s="2" t="s">
        <v>8</v>
      </c>
      <c r="B37" s="16" t="s">
        <v>271</v>
      </c>
      <c r="C37" s="16" t="s">
        <v>272</v>
      </c>
      <c r="D37" s="16" t="s">
        <v>273</v>
      </c>
      <c r="E37" s="16" t="s">
        <v>274</v>
      </c>
      <c r="F37" s="16" t="s">
        <v>233</v>
      </c>
      <c r="G37" s="18" t="s">
        <v>275</v>
      </c>
      <c r="H37" s="18"/>
    </row>
    <row r="38" spans="1:8" x14ac:dyDescent="0.25">
      <c r="A38" s="2" t="s">
        <v>46</v>
      </c>
      <c r="B38" s="15"/>
      <c r="C38" s="15"/>
      <c r="D38" s="15"/>
      <c r="E38" s="15"/>
      <c r="F38" s="15"/>
      <c r="G38" s="15"/>
      <c r="H38" s="18"/>
    </row>
    <row r="39" spans="1:8" x14ac:dyDescent="0.25">
      <c r="A39" s="2" t="s">
        <v>9</v>
      </c>
      <c r="B39" s="15"/>
      <c r="C39" s="15"/>
      <c r="D39" s="15"/>
      <c r="E39" s="15"/>
      <c r="F39" s="15"/>
      <c r="G39" s="15"/>
      <c r="H39" s="18"/>
    </row>
    <row r="40" spans="1:8" x14ac:dyDescent="0.25">
      <c r="A40" s="5"/>
      <c r="B40" s="2"/>
      <c r="C40" s="2"/>
      <c r="D40" s="2"/>
      <c r="E40" s="2"/>
      <c r="F40" s="2"/>
      <c r="G40" s="2"/>
    </row>
    <row r="41" spans="1:8" x14ac:dyDescent="0.25">
      <c r="B41" s="2"/>
      <c r="C41" s="2"/>
      <c r="D41" s="2"/>
      <c r="E41" s="2"/>
      <c r="F41" s="2"/>
      <c r="G41" s="2"/>
    </row>
    <row r="42" spans="1:8" x14ac:dyDescent="0.25">
      <c r="B42" s="2"/>
      <c r="C42" s="2"/>
      <c r="D42" s="2"/>
      <c r="E42" s="2"/>
      <c r="F42" s="2"/>
      <c r="G42" s="2"/>
    </row>
    <row r="43" spans="1:8" x14ac:dyDescent="0.25">
      <c r="A43" s="2" t="s">
        <v>57</v>
      </c>
      <c r="B43" s="15"/>
      <c r="C43" s="2"/>
      <c r="D43" s="2"/>
      <c r="E43" s="2"/>
      <c r="F43" s="2"/>
      <c r="G43" s="2"/>
    </row>
    <row r="44" spans="1:8" x14ac:dyDescent="0.25">
      <c r="A44" s="2"/>
      <c r="B44" s="2"/>
      <c r="C44" s="2"/>
      <c r="D44" s="2"/>
      <c r="E44" s="2"/>
      <c r="F44" s="2"/>
      <c r="G44" s="2"/>
    </row>
    <row r="46" spans="1:8" x14ac:dyDescent="0.25">
      <c r="A46" s="3" t="s">
        <v>109</v>
      </c>
    </row>
    <row r="47" spans="1:8" x14ac:dyDescent="0.25">
      <c r="A47" s="2" t="s">
        <v>67</v>
      </c>
      <c r="B47" s="2" t="s">
        <v>88</v>
      </c>
      <c r="C47" s="2" t="s">
        <v>56</v>
      </c>
    </row>
    <row r="48" spans="1:8" x14ac:dyDescent="0.25">
      <c r="A48" s="35" t="s">
        <v>234</v>
      </c>
      <c r="B48" s="35" t="s">
        <v>201</v>
      </c>
      <c r="C48" s="35" t="s">
        <v>240</v>
      </c>
    </row>
    <row r="50" spans="1:6" x14ac:dyDescent="0.25">
      <c r="A50" s="2" t="s">
        <v>68</v>
      </c>
    </row>
    <row r="51" spans="1:6" x14ac:dyDescent="0.25">
      <c r="A51" s="2" t="s">
        <v>70</v>
      </c>
      <c r="B51" s="2" t="s">
        <v>71</v>
      </c>
      <c r="C51" s="2" t="s">
        <v>58</v>
      </c>
      <c r="D51" s="2" t="s">
        <v>59</v>
      </c>
      <c r="E51" s="2" t="s">
        <v>56</v>
      </c>
    </row>
    <row r="52" spans="1:6" x14ac:dyDescent="0.25">
      <c r="A52" s="2" t="s">
        <v>10</v>
      </c>
      <c r="B52" s="15" t="s">
        <v>235</v>
      </c>
      <c r="C52" s="35">
        <v>1</v>
      </c>
      <c r="D52" s="37">
        <v>1</v>
      </c>
      <c r="E52" s="18"/>
    </row>
    <row r="53" spans="1:6" ht="30" x14ac:dyDescent="0.25">
      <c r="A53" s="2" t="s">
        <v>11</v>
      </c>
      <c r="B53" s="15" t="s">
        <v>236</v>
      </c>
      <c r="C53" s="36" t="s">
        <v>237</v>
      </c>
      <c r="D53" s="18" t="s">
        <v>242</v>
      </c>
      <c r="E53" s="18" t="s">
        <v>243</v>
      </c>
    </row>
    <row r="54" spans="1:6" x14ac:dyDescent="0.25">
      <c r="A54" s="2" t="s">
        <v>60</v>
      </c>
      <c r="B54" s="15"/>
      <c r="C54" s="18"/>
      <c r="D54" s="18"/>
      <c r="E54" s="18"/>
    </row>
    <row r="57" spans="1:6" x14ac:dyDescent="0.25">
      <c r="C57" s="7"/>
    </row>
    <row r="59" spans="1:6" x14ac:dyDescent="0.25">
      <c r="A59" s="12" t="s">
        <v>69</v>
      </c>
    </row>
    <row r="60" spans="1:6" x14ac:dyDescent="0.25">
      <c r="A60" s="2" t="s">
        <v>72</v>
      </c>
      <c r="B60" s="2" t="s">
        <v>7</v>
      </c>
    </row>
    <row r="61" spans="1:6" x14ac:dyDescent="0.25">
      <c r="A61" s="18"/>
      <c r="B61" s="18"/>
      <c r="F61" s="2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104"/>
  <sheetViews>
    <sheetView workbookViewId="0">
      <selection activeCell="E26" sqref="E26:E31"/>
    </sheetView>
  </sheetViews>
  <sheetFormatPr defaultRowHeight="15" x14ac:dyDescent="0.25"/>
  <cols>
    <col min="1" max="1" width="14.42578125" customWidth="1"/>
    <col min="2" max="2" width="34.28515625" customWidth="1"/>
    <col min="3" max="3" width="37.85546875" customWidth="1"/>
    <col min="4" max="4" width="20.42578125" customWidth="1"/>
    <col min="5" max="5" width="22.5703125" customWidth="1"/>
    <col min="6" max="6" width="24.5703125" customWidth="1"/>
    <col min="7" max="10" width="20.7109375" customWidth="1"/>
    <col min="11" max="11" width="27.42578125" customWidth="1"/>
    <col min="12" max="12" width="27.28515625" customWidth="1"/>
    <col min="13" max="13" width="29.140625" customWidth="1"/>
    <col min="14" max="14" width="23.85546875" customWidth="1"/>
    <col min="15" max="15" width="20.5703125" customWidth="1"/>
    <col min="16" max="16" width="22.5703125" customWidth="1"/>
    <col min="17" max="18" width="20.7109375" customWidth="1"/>
    <col min="19" max="19" width="18.7109375" bestFit="1" customWidth="1"/>
    <col min="20" max="20" width="22.42578125" customWidth="1"/>
  </cols>
  <sheetData>
    <row r="1" spans="1:20" x14ac:dyDescent="0.25">
      <c r="A1" s="2" t="s">
        <v>82</v>
      </c>
    </row>
    <row r="4" spans="1:20" x14ac:dyDescent="0.25">
      <c r="A4" s="2" t="s">
        <v>4</v>
      </c>
      <c r="B4" s="2" t="s">
        <v>73</v>
      </c>
      <c r="C4" s="2" t="s">
        <v>74</v>
      </c>
      <c r="D4" s="2" t="s">
        <v>112</v>
      </c>
      <c r="E4" s="2" t="s">
        <v>75</v>
      </c>
      <c r="F4" s="2" t="s">
        <v>113</v>
      </c>
      <c r="G4" s="46" t="s">
        <v>114</v>
      </c>
      <c r="H4" s="46"/>
      <c r="I4" s="46"/>
      <c r="J4" s="46"/>
      <c r="K4" s="13" t="s">
        <v>115</v>
      </c>
      <c r="L4" s="2" t="s">
        <v>47</v>
      </c>
      <c r="M4" s="46" t="s">
        <v>116</v>
      </c>
      <c r="N4" s="46"/>
      <c r="O4" s="46"/>
      <c r="P4" s="46"/>
      <c r="Q4" s="2" t="s">
        <v>3</v>
      </c>
      <c r="R4" s="2" t="s">
        <v>76</v>
      </c>
      <c r="S4" s="2" t="s">
        <v>248</v>
      </c>
    </row>
    <row r="5" spans="1:20" x14ac:dyDescent="0.25">
      <c r="A5" s="2" t="s">
        <v>78</v>
      </c>
      <c r="B5" s="2"/>
      <c r="C5" s="2"/>
      <c r="D5" s="2" t="str">
        <f>IF(ISTEXT(F6),"(NB! Velg tiltakskategori under)","")</f>
        <v>(NB! Velg tiltakskategori under)</v>
      </c>
      <c r="E5" s="2" t="s">
        <v>117</v>
      </c>
      <c r="F5" s="2" t="s">
        <v>117</v>
      </c>
      <c r="G5" s="46" t="s">
        <v>118</v>
      </c>
      <c r="H5" s="46"/>
      <c r="I5" s="46"/>
      <c r="J5" s="46"/>
      <c r="K5" s="2" t="s">
        <v>119</v>
      </c>
      <c r="L5" s="2" t="s">
        <v>117</v>
      </c>
      <c r="M5" s="19" t="s">
        <v>120</v>
      </c>
      <c r="N5" s="2" t="s">
        <v>121</v>
      </c>
      <c r="O5" s="2" t="s">
        <v>122</v>
      </c>
      <c r="P5" s="2" t="s">
        <v>123</v>
      </c>
    </row>
    <row r="6" spans="1:20" x14ac:dyDescent="0.25">
      <c r="A6" s="38" t="s">
        <v>16</v>
      </c>
      <c r="B6" s="42" t="s">
        <v>268</v>
      </c>
      <c r="C6" s="42" t="s">
        <v>213</v>
      </c>
      <c r="D6" s="42" t="s">
        <v>190</v>
      </c>
      <c r="E6" s="42" t="s">
        <v>206</v>
      </c>
      <c r="F6" s="42" t="s">
        <v>227</v>
      </c>
      <c r="G6" s="43" t="s">
        <v>241</v>
      </c>
      <c r="H6" s="43" t="s">
        <v>250</v>
      </c>
      <c r="I6" s="43" t="str">
        <f>IF(ISNUMBER(SEARCH(Tiltaksanalyse!$A$85,$D6)),Tiltaksanalyse!E$85,IF(ISNUMBER(SEARCH(Tiltaksanalyse!$A$86,Tiltaksanalyse!$D6)),Tiltaksanalyse!E$86,IF(ISNUMBER(SEARCH(Tiltaksanalyse!$A$87,Tiltaksanalyse!$D6)),Tiltaksanalyse!E$87,IF(ISNUMBER(SEARCH(Tiltaksanalyse!$A$88,Tiltaksanalyse!$D6)),Tiltaksanalyse!E$88,IF(ISNUMBER(SEARCH(Tiltaksanalyse!$A$89,Tiltaksanalyse!$D6)),Tiltaksanalyse!E$89,IF(ISNUMBER(SEARCH(Tiltaksanalyse!$A$90,Tiltaksanalyse!$D6)),Tiltaksanalyse!E$90,IF(ISNUMBER(SEARCH(Tiltaksanalyse!$A$91,Tiltaksanalyse!$D6)),Tiltaksanalyse!E$91,IF(ISNUMBER(SEARCH(Tiltaksanalyse!$A$92,Tiltaksanalyse!$D6)),Tiltaksanalyse!E$92,IF(ISNUMBER(SEARCH(Tiltaksanalyse!$A$93,Tiltaksanalyse!$D6)),Tiltaksanalyse!E$93,IF(ISNUMBER(SEARCH(Tiltaksanalyse!$A$94,Tiltaksanalyse!$D6)),Tiltaksanalyse!E$94,IF(ISNUMBER(SEARCH(Tiltaksanalyse!$A$95,Tiltaksanalyse!$D6)),Tiltaksanalyse!E$95,IF(ISNUMBER(SEARCH(Tiltaksanalyse!$A$96,Tiltaksanalyse!$D6)),Tiltaksanalyse!E$96,IF(ISNUMBER(SEARCH(Tiltaksanalyse!$A$97,Tiltaksanalyse!$D6)),Tiltaksanalyse!E$97,IF(ISNUMBER(SEARCH(Tiltaksanalyse!$A$98,Tiltaksanalyse!$D6)),Tiltaksanalyse!E$98,IF(ISNUMBER(SEARCH(Tiltaksanalyse!$A$100,Tiltaksanalyse!$D6)),Tiltaksanalyse!E$99,"")))))))))))))))</f>
        <v xml:space="preserve"> </v>
      </c>
      <c r="J6" s="43" t="str">
        <f>IF(ISNUMBER(SEARCH(Tiltaksanalyse!$A$85,$D6)),Tiltaksanalyse!F$85,IF(ISNUMBER(SEARCH(Tiltaksanalyse!$A$86,Tiltaksanalyse!$D6)),Tiltaksanalyse!F$86,IF(ISNUMBER(SEARCH(Tiltaksanalyse!$A$87,Tiltaksanalyse!$D6)),Tiltaksanalyse!F$87,IF(ISNUMBER(SEARCH(Tiltaksanalyse!$A$88,Tiltaksanalyse!$D6)),Tiltaksanalyse!F$88,IF(ISNUMBER(SEARCH(Tiltaksanalyse!$A$89,Tiltaksanalyse!$D6)),Tiltaksanalyse!F$89,IF(ISNUMBER(SEARCH(Tiltaksanalyse!$A$90,Tiltaksanalyse!$D6)),Tiltaksanalyse!F$90,IF(ISNUMBER(SEARCH(Tiltaksanalyse!$A$91,Tiltaksanalyse!$D6)),Tiltaksanalyse!F$91,IF(ISNUMBER(SEARCH(Tiltaksanalyse!$A$92,Tiltaksanalyse!$D6)),Tiltaksanalyse!F$92,IF(ISNUMBER(SEARCH(Tiltaksanalyse!$A$93,Tiltaksanalyse!$D6)),Tiltaksanalyse!F$93,IF(ISNUMBER(SEARCH(Tiltaksanalyse!$A$94,Tiltaksanalyse!$D6)),Tiltaksanalyse!F$94,IF(ISNUMBER(SEARCH(Tiltaksanalyse!$A$95,Tiltaksanalyse!$D6)),Tiltaksanalyse!F$95,IF(ISNUMBER(SEARCH(Tiltaksanalyse!$A$96,Tiltaksanalyse!$D6)),Tiltaksanalyse!F$96,IF(ISNUMBER(SEARCH(Tiltaksanalyse!$A$97,Tiltaksanalyse!$D6)),Tiltaksanalyse!F$97,IF(ISNUMBER(SEARCH(Tiltaksanalyse!$A$98,Tiltaksanalyse!$D6)),Tiltaksanalyse!F$98,IF(ISNUMBER(SEARCH(Tiltaksanalyse!$A$100,Tiltaksanalyse!$D6)),Tiltaksanalyse!F$99,"")))))))))))))))</f>
        <v xml:space="preserve"> </v>
      </c>
      <c r="K6" s="42" t="s">
        <v>249</v>
      </c>
      <c r="L6" s="42"/>
      <c r="M6" s="44" t="s">
        <v>214</v>
      </c>
      <c r="N6" s="42"/>
      <c r="O6" s="42"/>
      <c r="P6" s="42"/>
      <c r="Q6" s="42"/>
      <c r="R6" s="42" t="s">
        <v>253</v>
      </c>
      <c r="S6" s="42"/>
      <c r="T6" s="45"/>
    </row>
    <row r="7" spans="1:20" x14ac:dyDescent="0.25">
      <c r="A7" s="38" t="s">
        <v>18</v>
      </c>
      <c r="B7" s="42" t="s">
        <v>269</v>
      </c>
      <c r="C7" s="42" t="s">
        <v>213</v>
      </c>
      <c r="D7" s="42" t="s">
        <v>190</v>
      </c>
      <c r="E7" s="42" t="s">
        <v>206</v>
      </c>
      <c r="F7" s="42" t="s">
        <v>228</v>
      </c>
      <c r="G7" s="43" t="s">
        <v>241</v>
      </c>
      <c r="H7" s="43" t="s">
        <v>251</v>
      </c>
      <c r="I7" s="43" t="str">
        <f>IF(ISNUMBER(SEARCH(Tiltaksanalyse!$A$85,$D7)),Tiltaksanalyse!E$85,IF(ISNUMBER(SEARCH(Tiltaksanalyse!$A$86,Tiltaksanalyse!$D7)),Tiltaksanalyse!E$86,IF(ISNUMBER(SEARCH(Tiltaksanalyse!$A$87,Tiltaksanalyse!$D7)),Tiltaksanalyse!E$87,IF(ISNUMBER(SEARCH(Tiltaksanalyse!$A$88,Tiltaksanalyse!$D7)),Tiltaksanalyse!E$88,IF(ISNUMBER(SEARCH(Tiltaksanalyse!$A$89,Tiltaksanalyse!$D7)),Tiltaksanalyse!E$89,IF(ISNUMBER(SEARCH(Tiltaksanalyse!$A$90,Tiltaksanalyse!$D7)),Tiltaksanalyse!E$90,IF(ISNUMBER(SEARCH(Tiltaksanalyse!$A$91,Tiltaksanalyse!$D7)),Tiltaksanalyse!E$91,IF(ISNUMBER(SEARCH(Tiltaksanalyse!$A$92,Tiltaksanalyse!$D7)),Tiltaksanalyse!E$92,IF(ISNUMBER(SEARCH(Tiltaksanalyse!$A$93,Tiltaksanalyse!$D7)),Tiltaksanalyse!E$93,IF(ISNUMBER(SEARCH(Tiltaksanalyse!$A$94,Tiltaksanalyse!$D7)),Tiltaksanalyse!E$94,IF(ISNUMBER(SEARCH(Tiltaksanalyse!$A$95,Tiltaksanalyse!$D7)),Tiltaksanalyse!E$95,IF(ISNUMBER(SEARCH(Tiltaksanalyse!$A$96,Tiltaksanalyse!$D7)),Tiltaksanalyse!E$96,IF(ISNUMBER(SEARCH(Tiltaksanalyse!$A$97,Tiltaksanalyse!$D7)),Tiltaksanalyse!E$97,IF(ISNUMBER(SEARCH(Tiltaksanalyse!$A$98,Tiltaksanalyse!$D7)),Tiltaksanalyse!E$98,IF(ISNUMBER(SEARCH(Tiltaksanalyse!$A$100,Tiltaksanalyse!$D7)),Tiltaksanalyse!E$99,"")))))))))))))))</f>
        <v xml:space="preserve"> </v>
      </c>
      <c r="J7" s="43" t="str">
        <f>IF(ISNUMBER(SEARCH(Tiltaksanalyse!$A$85,$D7)),Tiltaksanalyse!F$85,IF(ISNUMBER(SEARCH(Tiltaksanalyse!$A$86,Tiltaksanalyse!$D7)),Tiltaksanalyse!F$86,IF(ISNUMBER(SEARCH(Tiltaksanalyse!$A$87,Tiltaksanalyse!$D7)),Tiltaksanalyse!F$87,IF(ISNUMBER(SEARCH(Tiltaksanalyse!$A$88,Tiltaksanalyse!$D7)),Tiltaksanalyse!F$88,IF(ISNUMBER(SEARCH(Tiltaksanalyse!$A$89,Tiltaksanalyse!$D7)),Tiltaksanalyse!F$89,IF(ISNUMBER(SEARCH(Tiltaksanalyse!$A$90,Tiltaksanalyse!$D7)),Tiltaksanalyse!F$90,IF(ISNUMBER(SEARCH(Tiltaksanalyse!$A$91,Tiltaksanalyse!$D7)),Tiltaksanalyse!F$91,IF(ISNUMBER(SEARCH(Tiltaksanalyse!$A$92,Tiltaksanalyse!$D7)),Tiltaksanalyse!F$92,IF(ISNUMBER(SEARCH(Tiltaksanalyse!$A$93,Tiltaksanalyse!$D7)),Tiltaksanalyse!F$93,IF(ISNUMBER(SEARCH(Tiltaksanalyse!$A$94,Tiltaksanalyse!$D7)),Tiltaksanalyse!F$94,IF(ISNUMBER(SEARCH(Tiltaksanalyse!$A$95,Tiltaksanalyse!$D7)),Tiltaksanalyse!F$95,IF(ISNUMBER(SEARCH(Tiltaksanalyse!$A$96,Tiltaksanalyse!$D7)),Tiltaksanalyse!F$96,IF(ISNUMBER(SEARCH(Tiltaksanalyse!$A$97,Tiltaksanalyse!$D7)),Tiltaksanalyse!F$97,IF(ISNUMBER(SEARCH(Tiltaksanalyse!$A$98,Tiltaksanalyse!$D7)),Tiltaksanalyse!F$98,IF(ISNUMBER(SEARCH(Tiltaksanalyse!$A$100,Tiltaksanalyse!$D7)),Tiltaksanalyse!F$99,"")))))))))))))))</f>
        <v xml:space="preserve"> </v>
      </c>
      <c r="K7" s="42" t="s">
        <v>249</v>
      </c>
      <c r="L7" s="42"/>
      <c r="M7" s="42" t="s">
        <v>214</v>
      </c>
      <c r="N7" s="42"/>
      <c r="O7" s="42"/>
      <c r="P7" s="42"/>
      <c r="Q7" s="42"/>
      <c r="R7" s="42" t="s">
        <v>253</v>
      </c>
      <c r="S7" s="42"/>
    </row>
    <row r="8" spans="1:20" x14ac:dyDescent="0.25">
      <c r="A8" s="38" t="s">
        <v>124</v>
      </c>
      <c r="B8" s="42" t="s">
        <v>270</v>
      </c>
      <c r="C8" s="42" t="s">
        <v>213</v>
      </c>
      <c r="D8" s="42" t="s">
        <v>190</v>
      </c>
      <c r="E8" s="42" t="s">
        <v>206</v>
      </c>
      <c r="F8" s="42" t="s">
        <v>238</v>
      </c>
      <c r="G8" s="43" t="s">
        <v>241</v>
      </c>
      <c r="H8" s="43" t="s">
        <v>252</v>
      </c>
      <c r="I8" s="43" t="str">
        <f>IF(ISNUMBER(SEARCH(Tiltaksanalyse!$A$85,$D8)),Tiltaksanalyse!E$85,IF(ISNUMBER(SEARCH(Tiltaksanalyse!$A$86,Tiltaksanalyse!$D8)),Tiltaksanalyse!E$86,IF(ISNUMBER(SEARCH(Tiltaksanalyse!$A$87,Tiltaksanalyse!$D8)),Tiltaksanalyse!E$87,IF(ISNUMBER(SEARCH(Tiltaksanalyse!$A$88,Tiltaksanalyse!$D8)),Tiltaksanalyse!E$88,IF(ISNUMBER(SEARCH(Tiltaksanalyse!$A$89,Tiltaksanalyse!$D8)),Tiltaksanalyse!E$89,IF(ISNUMBER(SEARCH(Tiltaksanalyse!$A$90,Tiltaksanalyse!$D8)),Tiltaksanalyse!E$90,IF(ISNUMBER(SEARCH(Tiltaksanalyse!$A$91,Tiltaksanalyse!$D8)),Tiltaksanalyse!E$91,IF(ISNUMBER(SEARCH(Tiltaksanalyse!$A$92,Tiltaksanalyse!$D8)),Tiltaksanalyse!E$92,IF(ISNUMBER(SEARCH(Tiltaksanalyse!$A$93,Tiltaksanalyse!$D8)),Tiltaksanalyse!E$93,IF(ISNUMBER(SEARCH(Tiltaksanalyse!$A$94,Tiltaksanalyse!$D8)),Tiltaksanalyse!E$94,IF(ISNUMBER(SEARCH(Tiltaksanalyse!$A$95,Tiltaksanalyse!$D8)),Tiltaksanalyse!E$95,IF(ISNUMBER(SEARCH(Tiltaksanalyse!$A$96,Tiltaksanalyse!$D8)),Tiltaksanalyse!E$96,IF(ISNUMBER(SEARCH(Tiltaksanalyse!$A$97,Tiltaksanalyse!$D8)),Tiltaksanalyse!E$97,IF(ISNUMBER(SEARCH(Tiltaksanalyse!$A$98,Tiltaksanalyse!$D8)),Tiltaksanalyse!E$98,IF(ISNUMBER(SEARCH(Tiltaksanalyse!$A$100,Tiltaksanalyse!$D8)),Tiltaksanalyse!E$99,"")))))))))))))))</f>
        <v xml:space="preserve"> </v>
      </c>
      <c r="J8" s="43" t="str">
        <f>IF(ISNUMBER(SEARCH(Tiltaksanalyse!$A$85,$D8)),Tiltaksanalyse!F$85,IF(ISNUMBER(SEARCH(Tiltaksanalyse!$A$86,Tiltaksanalyse!$D8)),Tiltaksanalyse!F$86,IF(ISNUMBER(SEARCH(Tiltaksanalyse!$A$87,Tiltaksanalyse!$D8)),Tiltaksanalyse!F$87,IF(ISNUMBER(SEARCH(Tiltaksanalyse!$A$88,Tiltaksanalyse!$D8)),Tiltaksanalyse!F$88,IF(ISNUMBER(SEARCH(Tiltaksanalyse!$A$89,Tiltaksanalyse!$D8)),Tiltaksanalyse!F$89,IF(ISNUMBER(SEARCH(Tiltaksanalyse!$A$90,Tiltaksanalyse!$D8)),Tiltaksanalyse!F$90,IF(ISNUMBER(SEARCH(Tiltaksanalyse!$A$91,Tiltaksanalyse!$D8)),Tiltaksanalyse!F$91,IF(ISNUMBER(SEARCH(Tiltaksanalyse!$A$92,Tiltaksanalyse!$D8)),Tiltaksanalyse!F$92,IF(ISNUMBER(SEARCH(Tiltaksanalyse!$A$93,Tiltaksanalyse!$D8)),Tiltaksanalyse!F$93,IF(ISNUMBER(SEARCH(Tiltaksanalyse!$A$94,Tiltaksanalyse!$D8)),Tiltaksanalyse!F$94,IF(ISNUMBER(SEARCH(Tiltaksanalyse!$A$95,Tiltaksanalyse!$D8)),Tiltaksanalyse!F$95,IF(ISNUMBER(SEARCH(Tiltaksanalyse!$A$96,Tiltaksanalyse!$D8)),Tiltaksanalyse!F$96,IF(ISNUMBER(SEARCH(Tiltaksanalyse!$A$97,Tiltaksanalyse!$D8)),Tiltaksanalyse!F$97,IF(ISNUMBER(SEARCH(Tiltaksanalyse!$A$98,Tiltaksanalyse!$D8)),Tiltaksanalyse!F$98,IF(ISNUMBER(SEARCH(Tiltaksanalyse!$A$100,Tiltaksanalyse!$D8)),Tiltaksanalyse!F$99,"")))))))))))))))</f>
        <v xml:space="preserve"> </v>
      </c>
      <c r="K8" s="42" t="s">
        <v>249</v>
      </c>
      <c r="L8" s="42"/>
      <c r="M8" s="42" t="s">
        <v>214</v>
      </c>
      <c r="N8" s="42"/>
      <c r="O8" s="42"/>
      <c r="P8" s="42"/>
      <c r="Q8" s="42"/>
      <c r="R8" s="42" t="s">
        <v>253</v>
      </c>
      <c r="S8" s="42"/>
    </row>
    <row r="9" spans="1:20" x14ac:dyDescent="0.25">
      <c r="A9" s="2"/>
    </row>
    <row r="10" spans="1:20" x14ac:dyDescent="0.25">
      <c r="A10" s="2" t="s">
        <v>77</v>
      </c>
    </row>
    <row r="11" spans="1:20" x14ac:dyDescent="0.25">
      <c r="A11" s="2" t="s">
        <v>79</v>
      </c>
      <c r="B11" s="18"/>
      <c r="C11" s="18"/>
      <c r="D11" s="18"/>
      <c r="E11" s="18"/>
      <c r="F11" s="18"/>
      <c r="G11" s="14"/>
      <c r="H11" s="14"/>
      <c r="I11" s="14"/>
      <c r="J11" s="14"/>
      <c r="K11" s="14"/>
      <c r="L11" s="15"/>
      <c r="M11" s="15"/>
      <c r="N11" s="15"/>
      <c r="O11" s="15"/>
      <c r="P11" s="15"/>
      <c r="Q11" s="15"/>
      <c r="R11" s="15"/>
      <c r="S11" s="14"/>
    </row>
    <row r="12" spans="1:20" x14ac:dyDescent="0.25">
      <c r="A12" s="2" t="s">
        <v>80</v>
      </c>
      <c r="B12" s="18"/>
      <c r="C12" s="18"/>
      <c r="D12" s="18"/>
      <c r="E12" s="18"/>
      <c r="F12" s="18"/>
      <c r="G12" s="14"/>
      <c r="H12" s="14"/>
      <c r="I12" s="14"/>
      <c r="J12" s="14"/>
      <c r="K12" s="14"/>
      <c r="L12" s="15"/>
      <c r="M12" s="15"/>
      <c r="N12" s="15"/>
      <c r="O12" s="15"/>
      <c r="P12" s="15"/>
      <c r="Q12" s="15"/>
      <c r="R12" s="15"/>
      <c r="S12" s="14"/>
    </row>
    <row r="13" spans="1:20" x14ac:dyDescent="0.25">
      <c r="A13" s="2" t="s">
        <v>81</v>
      </c>
      <c r="B13" s="18"/>
      <c r="C13" s="18"/>
      <c r="D13" s="18"/>
      <c r="E13" s="18"/>
      <c r="F13" s="18"/>
      <c r="G13" s="14"/>
      <c r="H13" s="14"/>
      <c r="I13" s="14"/>
      <c r="J13" s="14"/>
      <c r="K13" s="14"/>
      <c r="L13" s="15"/>
      <c r="M13" s="15"/>
      <c r="N13" s="15"/>
      <c r="O13" s="15"/>
      <c r="P13" s="15"/>
      <c r="Q13" s="15"/>
      <c r="R13" s="15"/>
      <c r="S13" s="14"/>
    </row>
    <row r="14" spans="1:20" x14ac:dyDescent="0.25">
      <c r="A14" s="2"/>
    </row>
    <row r="15" spans="1:20" x14ac:dyDescent="0.25">
      <c r="A15" s="2"/>
      <c r="F15" s="3" t="s">
        <v>199</v>
      </c>
    </row>
    <row r="16" spans="1:20" x14ac:dyDescent="0.25">
      <c r="A16" s="2" t="s">
        <v>82</v>
      </c>
      <c r="B16" s="2" t="s">
        <v>6</v>
      </c>
      <c r="C16" s="2"/>
      <c r="D16" s="2"/>
      <c r="E16" s="2"/>
      <c r="F16" s="2" t="s">
        <v>13</v>
      </c>
      <c r="G16" s="2"/>
      <c r="J16" s="13" t="s">
        <v>86</v>
      </c>
    </row>
    <row r="17" spans="1:10" ht="15" customHeight="1" x14ac:dyDescent="0.25">
      <c r="A17" s="2"/>
      <c r="B17" s="2" t="s">
        <v>10</v>
      </c>
      <c r="C17" s="2" t="s">
        <v>11</v>
      </c>
      <c r="D17" s="2" t="s">
        <v>12</v>
      </c>
      <c r="E17" s="2" t="s">
        <v>12</v>
      </c>
      <c r="F17" s="2" t="s">
        <v>10</v>
      </c>
      <c r="G17" s="2" t="s">
        <v>11</v>
      </c>
      <c r="H17" s="2" t="s">
        <v>12</v>
      </c>
      <c r="I17" s="2"/>
    </row>
    <row r="18" spans="1:10" ht="15" customHeight="1" x14ac:dyDescent="0.25">
      <c r="A18" s="2" t="s">
        <v>78</v>
      </c>
      <c r="B18" s="2"/>
      <c r="C18" s="2"/>
      <c r="D18" s="2"/>
      <c r="E18" s="2"/>
      <c r="F18" s="2"/>
      <c r="G18" s="2"/>
      <c r="H18" s="2"/>
      <c r="I18" s="2"/>
      <c r="J18" s="2"/>
    </row>
    <row r="19" spans="1:10" ht="15" customHeight="1" x14ac:dyDescent="0.25">
      <c r="A19" s="2" t="s">
        <v>16</v>
      </c>
      <c r="B19" s="18" t="s">
        <v>215</v>
      </c>
      <c r="C19" s="18" t="s">
        <v>215</v>
      </c>
      <c r="D19" s="18"/>
      <c r="E19" s="18"/>
      <c r="F19" s="18" t="s">
        <v>245</v>
      </c>
      <c r="G19" s="18" t="s">
        <v>246</v>
      </c>
      <c r="H19" s="18"/>
      <c r="I19" s="15"/>
      <c r="J19" s="15"/>
    </row>
    <row r="20" spans="1:10" ht="15" customHeight="1" x14ac:dyDescent="0.25">
      <c r="A20" s="2" t="s">
        <v>18</v>
      </c>
      <c r="B20" s="18" t="s">
        <v>215</v>
      </c>
      <c r="C20" s="18" t="s">
        <v>215</v>
      </c>
      <c r="D20" s="18"/>
      <c r="E20" s="18"/>
      <c r="F20" s="18" t="s">
        <v>245</v>
      </c>
      <c r="G20" s="18" t="s">
        <v>246</v>
      </c>
      <c r="H20" s="18"/>
      <c r="I20" s="15"/>
      <c r="J20" s="15"/>
    </row>
    <row r="21" spans="1:10" ht="15" customHeight="1" x14ac:dyDescent="0.25">
      <c r="A21" s="2" t="s">
        <v>124</v>
      </c>
      <c r="B21" s="18" t="s">
        <v>215</v>
      </c>
      <c r="C21" s="18" t="s">
        <v>215</v>
      </c>
      <c r="D21" s="18"/>
      <c r="E21" s="18"/>
      <c r="F21" s="18" t="s">
        <v>245</v>
      </c>
      <c r="G21" s="18" t="s">
        <v>246</v>
      </c>
      <c r="H21" s="18"/>
      <c r="I21" s="18"/>
      <c r="J21" s="18"/>
    </row>
    <row r="22" spans="1:10" ht="90.75" customHeight="1" x14ac:dyDescent="0.25">
      <c r="A22" s="2"/>
    </row>
    <row r="23" spans="1:10" ht="15" customHeight="1" x14ac:dyDescent="0.25">
      <c r="A23" s="2"/>
    </row>
    <row r="26" spans="1:10" x14ac:dyDescent="0.25">
      <c r="E26" s="3" t="s">
        <v>198</v>
      </c>
    </row>
    <row r="27" spans="1:10" x14ac:dyDescent="0.25">
      <c r="A27" s="13"/>
      <c r="B27" s="13" t="s">
        <v>4</v>
      </c>
      <c r="C27" s="13"/>
      <c r="D27" s="13"/>
      <c r="E27" s="13" t="s">
        <v>13</v>
      </c>
      <c r="F27" s="13" t="s">
        <v>5</v>
      </c>
      <c r="G27" s="13" t="s">
        <v>101</v>
      </c>
      <c r="H27" s="13" t="s">
        <v>56</v>
      </c>
    </row>
    <row r="28" spans="1:10" x14ac:dyDescent="0.25">
      <c r="A28" s="2" t="s">
        <v>14</v>
      </c>
      <c r="B28" s="18" t="s">
        <v>16</v>
      </c>
      <c r="C28" s="18" t="s">
        <v>18</v>
      </c>
      <c r="D28" s="18" t="s">
        <v>124</v>
      </c>
      <c r="E28" s="18" t="s">
        <v>244</v>
      </c>
      <c r="F28" s="42" t="s">
        <v>253</v>
      </c>
      <c r="G28" s="18"/>
      <c r="H28" s="18"/>
    </row>
    <row r="29" spans="1:10" x14ac:dyDescent="0.25">
      <c r="A29" s="2" t="s">
        <v>15</v>
      </c>
      <c r="B29" s="18"/>
      <c r="C29" s="18"/>
      <c r="D29" s="18"/>
      <c r="E29" s="18"/>
      <c r="F29" s="18"/>
      <c r="G29" s="18"/>
      <c r="H29" s="18"/>
    </row>
    <row r="30" spans="1:10" x14ac:dyDescent="0.25">
      <c r="A30" s="2" t="s">
        <v>17</v>
      </c>
      <c r="B30" s="18"/>
      <c r="C30" s="18"/>
      <c r="D30" s="18"/>
      <c r="E30" s="18"/>
      <c r="F30" s="18"/>
      <c r="G30" s="18"/>
      <c r="H30" s="18"/>
    </row>
    <row r="31" spans="1:10" x14ac:dyDescent="0.25">
      <c r="A31" s="2" t="s">
        <v>19</v>
      </c>
      <c r="B31" s="18"/>
      <c r="C31" s="18"/>
      <c r="D31" s="18"/>
      <c r="E31" s="18"/>
      <c r="F31" s="18"/>
      <c r="G31" s="18"/>
      <c r="H31" s="18"/>
    </row>
    <row r="33" spans="1:6" x14ac:dyDescent="0.25">
      <c r="A33" s="2"/>
    </row>
    <row r="34" spans="1:6" x14ac:dyDescent="0.25">
      <c r="A34" s="2"/>
      <c r="F34" s="3"/>
    </row>
    <row r="35" spans="1:6" x14ac:dyDescent="0.25">
      <c r="A35" s="2"/>
      <c r="F35" s="3"/>
    </row>
    <row r="36" spans="1:6" x14ac:dyDescent="0.25">
      <c r="A36" s="2"/>
      <c r="E36" s="3" t="s">
        <v>98</v>
      </c>
    </row>
    <row r="37" spans="1:6" x14ac:dyDescent="0.25">
      <c r="A37" s="2" t="s">
        <v>93</v>
      </c>
      <c r="E37" s="3" t="s">
        <v>99</v>
      </c>
    </row>
    <row r="38" spans="1:6" x14ac:dyDescent="0.25">
      <c r="A38" s="2" t="s">
        <v>100</v>
      </c>
      <c r="B38" s="2" t="s">
        <v>94</v>
      </c>
      <c r="C38" s="2" t="s">
        <v>95</v>
      </c>
      <c r="D38" s="2" t="s">
        <v>96</v>
      </c>
      <c r="E38" s="2" t="s">
        <v>97</v>
      </c>
      <c r="F38" s="2" t="s">
        <v>3</v>
      </c>
    </row>
    <row r="39" spans="1:6" x14ac:dyDescent="0.25">
      <c r="A39" s="2" t="s">
        <v>102</v>
      </c>
      <c r="B39" s="18"/>
      <c r="C39" s="18"/>
      <c r="D39" s="18"/>
      <c r="E39" s="18"/>
      <c r="F39" s="18"/>
    </row>
    <row r="40" spans="1:6" x14ac:dyDescent="0.25">
      <c r="A40" s="2" t="s">
        <v>103</v>
      </c>
      <c r="B40" s="18"/>
      <c r="C40" s="18"/>
      <c r="D40" s="18"/>
      <c r="E40" s="18"/>
      <c r="F40" s="18"/>
    </row>
    <row r="47" spans="1:6" x14ac:dyDescent="0.25">
      <c r="A47" s="2" t="s">
        <v>89</v>
      </c>
    </row>
    <row r="48" spans="1:6" x14ac:dyDescent="0.25">
      <c r="A48" s="2" t="s">
        <v>90</v>
      </c>
      <c r="B48" s="18">
        <v>1</v>
      </c>
    </row>
    <row r="49" spans="1:2" ht="105" x14ac:dyDescent="0.25">
      <c r="A49" s="2" t="s">
        <v>91</v>
      </c>
      <c r="B49" s="33" t="s">
        <v>247</v>
      </c>
    </row>
    <row r="82" spans="1:8" ht="15.75" thickBot="1" x14ac:dyDescent="0.3"/>
    <row r="83" spans="1:8" x14ac:dyDescent="0.25">
      <c r="A83" s="20" t="s">
        <v>125</v>
      </c>
      <c r="B83" s="21"/>
      <c r="C83" s="21"/>
      <c r="D83" s="21"/>
      <c r="E83" s="21"/>
      <c r="F83" s="22"/>
    </row>
    <row r="84" spans="1:8" x14ac:dyDescent="0.25">
      <c r="A84" s="23" t="s">
        <v>126</v>
      </c>
      <c r="B84" s="24" t="s">
        <v>127</v>
      </c>
      <c r="C84" s="24" t="s">
        <v>128</v>
      </c>
      <c r="D84" s="24" t="s">
        <v>129</v>
      </c>
      <c r="E84" s="24" t="s">
        <v>130</v>
      </c>
      <c r="F84" s="25" t="s">
        <v>131</v>
      </c>
      <c r="G84" s="2"/>
      <c r="H84" s="2"/>
    </row>
    <row r="85" spans="1:8" x14ac:dyDescent="0.25">
      <c r="A85" s="26" t="s">
        <v>132</v>
      </c>
      <c r="B85" s="27" t="s">
        <v>133</v>
      </c>
      <c r="C85" s="27" t="s">
        <v>134</v>
      </c>
      <c r="D85" s="27" t="s">
        <v>135</v>
      </c>
      <c r="E85" s="27" t="s">
        <v>136</v>
      </c>
      <c r="F85" s="28" t="s">
        <v>137</v>
      </c>
    </row>
    <row r="86" spans="1:8" x14ac:dyDescent="0.25">
      <c r="A86" s="26" t="s">
        <v>138</v>
      </c>
      <c r="B86" s="27" t="s">
        <v>139</v>
      </c>
      <c r="C86" s="27" t="s">
        <v>140</v>
      </c>
      <c r="D86" s="27" t="s">
        <v>141</v>
      </c>
      <c r="E86" s="27" t="s">
        <v>142</v>
      </c>
      <c r="F86" s="28" t="s">
        <v>143</v>
      </c>
    </row>
    <row r="87" spans="1:8" x14ac:dyDescent="0.25">
      <c r="A87" s="26" t="s">
        <v>144</v>
      </c>
      <c r="B87" s="27" t="s">
        <v>145</v>
      </c>
      <c r="C87" s="27" t="s">
        <v>134</v>
      </c>
      <c r="D87" s="27" t="s">
        <v>146</v>
      </c>
      <c r="E87" s="27" t="s">
        <v>147</v>
      </c>
      <c r="F87" s="28" t="s">
        <v>148</v>
      </c>
    </row>
    <row r="88" spans="1:8" x14ac:dyDescent="0.25">
      <c r="A88" s="26" t="s">
        <v>149</v>
      </c>
      <c r="B88" s="27" t="s">
        <v>150</v>
      </c>
      <c r="C88" s="27" t="s">
        <v>134</v>
      </c>
      <c r="D88" s="27" t="s">
        <v>151</v>
      </c>
      <c r="E88" s="27" t="s">
        <v>152</v>
      </c>
      <c r="F88" s="28" t="s">
        <v>148</v>
      </c>
    </row>
    <row r="89" spans="1:8" x14ac:dyDescent="0.25">
      <c r="A89" s="26" t="s">
        <v>153</v>
      </c>
      <c r="B89" s="27" t="s">
        <v>154</v>
      </c>
      <c r="C89" s="27" t="s">
        <v>134</v>
      </c>
      <c r="D89" s="27" t="s">
        <v>155</v>
      </c>
      <c r="E89" s="27" t="s">
        <v>156</v>
      </c>
      <c r="F89" s="28" t="s">
        <v>148</v>
      </c>
    </row>
    <row r="90" spans="1:8" x14ac:dyDescent="0.25">
      <c r="A90" s="26" t="s">
        <v>157</v>
      </c>
      <c r="B90" s="27" t="s">
        <v>158</v>
      </c>
      <c r="C90" s="27" t="s">
        <v>134</v>
      </c>
      <c r="D90" s="27" t="s">
        <v>159</v>
      </c>
      <c r="E90" s="27" t="s">
        <v>160</v>
      </c>
      <c r="F90" s="28" t="s">
        <v>148</v>
      </c>
    </row>
    <row r="91" spans="1:8" x14ac:dyDescent="0.25">
      <c r="A91" s="26" t="s">
        <v>161</v>
      </c>
      <c r="B91" s="27" t="s">
        <v>162</v>
      </c>
      <c r="C91" s="27" t="s">
        <v>134</v>
      </c>
      <c r="D91" s="27" t="s">
        <v>163</v>
      </c>
      <c r="E91" s="27" t="s">
        <v>164</v>
      </c>
      <c r="F91" s="28" t="s">
        <v>143</v>
      </c>
    </row>
    <row r="92" spans="1:8" x14ac:dyDescent="0.25">
      <c r="A92" s="26" t="s">
        <v>165</v>
      </c>
      <c r="B92" s="27" t="s">
        <v>166</v>
      </c>
      <c r="C92" s="27" t="s">
        <v>167</v>
      </c>
      <c r="D92" s="27" t="s">
        <v>164</v>
      </c>
      <c r="E92" s="27" t="s">
        <v>163</v>
      </c>
      <c r="F92" s="28" t="s">
        <v>168</v>
      </c>
    </row>
    <row r="93" spans="1:8" x14ac:dyDescent="0.25">
      <c r="A93" s="26" t="s">
        <v>169</v>
      </c>
      <c r="B93" s="27" t="s">
        <v>170</v>
      </c>
      <c r="C93" s="27" t="s">
        <v>171</v>
      </c>
      <c r="D93" s="27" t="s">
        <v>164</v>
      </c>
      <c r="E93" s="27" t="s">
        <v>172</v>
      </c>
      <c r="F93" s="28" t="s">
        <v>163</v>
      </c>
    </row>
    <row r="94" spans="1:8" x14ac:dyDescent="0.25">
      <c r="A94" s="26" t="s">
        <v>173</v>
      </c>
      <c r="B94" s="27" t="s">
        <v>174</v>
      </c>
      <c r="C94" s="27" t="s">
        <v>175</v>
      </c>
      <c r="D94" s="27" t="s">
        <v>176</v>
      </c>
      <c r="E94" s="27" t="s">
        <v>143</v>
      </c>
      <c r="F94" s="28" t="s">
        <v>168</v>
      </c>
    </row>
    <row r="95" spans="1:8" x14ac:dyDescent="0.25">
      <c r="A95" s="26" t="s">
        <v>177</v>
      </c>
      <c r="B95" s="27" t="s">
        <v>178</v>
      </c>
      <c r="C95" s="27" t="s">
        <v>179</v>
      </c>
      <c r="D95" s="27" t="s">
        <v>180</v>
      </c>
      <c r="E95" s="27" t="s">
        <v>143</v>
      </c>
      <c r="F95" s="28" t="s">
        <v>168</v>
      </c>
    </row>
    <row r="96" spans="1:8" x14ac:dyDescent="0.25">
      <c r="A96" s="26" t="s">
        <v>181</v>
      </c>
      <c r="B96" s="27" t="s">
        <v>182</v>
      </c>
      <c r="C96" s="27" t="s">
        <v>183</v>
      </c>
      <c r="D96" s="27" t="s">
        <v>184</v>
      </c>
      <c r="E96" s="27" t="s">
        <v>146</v>
      </c>
      <c r="F96" s="28" t="s">
        <v>143</v>
      </c>
    </row>
    <row r="97" spans="1:7" x14ac:dyDescent="0.25">
      <c r="A97" s="26" t="s">
        <v>185</v>
      </c>
      <c r="B97" s="27" t="s">
        <v>186</v>
      </c>
      <c r="C97" s="27" t="s">
        <v>187</v>
      </c>
      <c r="D97" s="27" t="s">
        <v>188</v>
      </c>
      <c r="E97" s="27" t="s">
        <v>189</v>
      </c>
      <c r="F97" s="28" t="s">
        <v>168</v>
      </c>
    </row>
    <row r="98" spans="1:7" x14ac:dyDescent="0.25">
      <c r="A98" s="26" t="s">
        <v>190</v>
      </c>
      <c r="B98" s="27" t="s">
        <v>191</v>
      </c>
      <c r="C98" s="27" t="s">
        <v>192</v>
      </c>
      <c r="D98" s="27" t="s">
        <v>168</v>
      </c>
      <c r="E98" s="27" t="s">
        <v>168</v>
      </c>
      <c r="F98" s="28" t="s">
        <v>168</v>
      </c>
      <c r="G98" t="s">
        <v>168</v>
      </c>
    </row>
    <row r="99" spans="1:7" x14ac:dyDescent="0.25">
      <c r="A99" s="26"/>
      <c r="B99" s="27"/>
      <c r="C99" s="27"/>
      <c r="D99" s="27"/>
      <c r="E99" s="27"/>
      <c r="F99" s="28"/>
    </row>
    <row r="100" spans="1:7" x14ac:dyDescent="0.25">
      <c r="A100" s="23" t="s">
        <v>193</v>
      </c>
      <c r="B100" s="27"/>
      <c r="C100" s="27"/>
      <c r="D100" s="27"/>
      <c r="E100" s="27"/>
      <c r="F100" s="28"/>
    </row>
    <row r="101" spans="1:7" x14ac:dyDescent="0.25">
      <c r="A101" s="26" t="s">
        <v>194</v>
      </c>
      <c r="B101" s="27"/>
      <c r="C101" s="27"/>
      <c r="D101" s="27"/>
      <c r="E101" s="27"/>
      <c r="F101" s="28"/>
    </row>
    <row r="102" spans="1:7" x14ac:dyDescent="0.25">
      <c r="A102" s="26" t="s">
        <v>195</v>
      </c>
      <c r="B102" s="27"/>
      <c r="C102" s="27"/>
      <c r="D102" s="27"/>
      <c r="E102" s="27"/>
      <c r="F102" s="28"/>
    </row>
    <row r="103" spans="1:7" x14ac:dyDescent="0.25">
      <c r="A103" s="26" t="s">
        <v>196</v>
      </c>
      <c r="B103" s="27"/>
      <c r="C103" s="27"/>
      <c r="D103" s="27"/>
      <c r="E103" s="27"/>
      <c r="F103" s="28" t="s">
        <v>168</v>
      </c>
    </row>
    <row r="104" spans="1:7" ht="15.75" thickBot="1" x14ac:dyDescent="0.3">
      <c r="A104" s="29" t="s">
        <v>197</v>
      </c>
      <c r="B104" s="30"/>
      <c r="C104" s="30"/>
      <c r="D104" s="30"/>
      <c r="E104" s="30"/>
      <c r="F104" s="31"/>
    </row>
  </sheetData>
  <mergeCells count="3">
    <mergeCell ref="G4:J4"/>
    <mergeCell ref="M4:P4"/>
    <mergeCell ref="G5:J5"/>
  </mergeCells>
  <dataValidations count="2">
    <dataValidation type="list" allowBlank="1" showInputMessage="1" showErrorMessage="1" promptTitle="Sikkerhet i tiltaksinformasjon" sqref="K6:K8" xr:uid="{19E1EFA3-8703-43EB-BB0C-CA111FF79165}">
      <formula1>$A$101:$A$104</formula1>
    </dataValidation>
    <dataValidation type="list" allowBlank="1" showInputMessage="1" showErrorMessage="1" promptTitle="Tiltakskategori" prompt="Vennligst velg fra nedtrekkslisten" sqref="D6:D8" xr:uid="{00000000-0002-0000-0100-000002000000}">
      <formula1>$A$85:$A$98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11"/>
  <sheetViews>
    <sheetView workbookViewId="0">
      <selection activeCell="E15" sqref="E15"/>
    </sheetView>
  </sheetViews>
  <sheetFormatPr defaultRowHeight="15" x14ac:dyDescent="0.25"/>
  <cols>
    <col min="1" max="1" width="18.85546875" customWidth="1"/>
    <col min="2" max="2" width="27.85546875" customWidth="1"/>
  </cols>
  <sheetData>
    <row r="1" spans="1:2" x14ac:dyDescent="0.25">
      <c r="A1" s="39" t="s">
        <v>254</v>
      </c>
    </row>
    <row r="2" spans="1:2" x14ac:dyDescent="0.25">
      <c r="A2" s="39" t="s">
        <v>255</v>
      </c>
    </row>
    <row r="3" spans="1:2" x14ac:dyDescent="0.25">
      <c r="A3" s="39" t="s">
        <v>256</v>
      </c>
    </row>
    <row r="5" spans="1:2" x14ac:dyDescent="0.25">
      <c r="A5" s="40" t="s">
        <v>257</v>
      </c>
      <c r="B5" s="40" t="s">
        <v>258</v>
      </c>
    </row>
    <row r="6" spans="1:2" x14ac:dyDescent="0.25">
      <c r="A6" s="40"/>
      <c r="B6" s="40" t="s">
        <v>259</v>
      </c>
    </row>
    <row r="7" spans="1:2" x14ac:dyDescent="0.25">
      <c r="A7" s="41" t="s">
        <v>260</v>
      </c>
      <c r="B7" s="41"/>
    </row>
    <row r="8" spans="1:2" x14ac:dyDescent="0.25">
      <c r="A8" s="41" t="s">
        <v>261</v>
      </c>
      <c r="B8" s="41"/>
    </row>
    <row r="9" spans="1:2" x14ac:dyDescent="0.25">
      <c r="A9" s="41" t="s">
        <v>262</v>
      </c>
      <c r="B9" s="41"/>
    </row>
    <row r="10" spans="1:2" x14ac:dyDescent="0.25">
      <c r="A10" s="41" t="s">
        <v>263</v>
      </c>
      <c r="B10" s="41">
        <v>1</v>
      </c>
    </row>
    <row r="11" spans="1:2" x14ac:dyDescent="0.25">
      <c r="A11" s="41" t="s">
        <v>264</v>
      </c>
      <c r="B11" s="4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>
      <selection activeCell="A3" sqref="A3"/>
    </sheetView>
  </sheetViews>
  <sheetFormatPr defaultRowHeight="15" x14ac:dyDescent="0.25"/>
  <sheetData>
    <row r="1" spans="1:1" x14ac:dyDescent="0.25">
      <c r="A1" s="6" t="s">
        <v>229</v>
      </c>
    </row>
    <row r="2" spans="1:1" x14ac:dyDescent="0.25">
      <c r="A2" t="s">
        <v>230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Generell input</vt:lpstr>
      <vt:lpstr>Tiltaksanalyse</vt:lpstr>
      <vt:lpstr>GIS-tabeller</vt:lpstr>
      <vt:lpstr>Referanser</vt:lpstr>
    </vt:vector>
  </TitlesOfParts>
  <Company>NINA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Magni Olsen Kyrkjeeide</dc:creator>
  <cp:lastModifiedBy>Inger Marie Aalberg Haugen</cp:lastModifiedBy>
  <dcterms:created xsi:type="dcterms:W3CDTF">2018-04-16T18:56:07Z</dcterms:created>
  <dcterms:modified xsi:type="dcterms:W3CDTF">2019-02-21T11:40:56Z</dcterms:modified>
</cp:coreProperties>
</file>