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E671AC6B-B9DF-48D1-84C8-B22353D01103}" xr6:coauthVersionLast="40" xr6:coauthVersionMax="40" xr10:uidLastSave="{00000000-0000-0000-0000-000000000000}"/>
  <bookViews>
    <workbookView xWindow="1125" yWindow="1125" windowWidth="27510" windowHeight="15540" xr2:uid="{00000000-000D-0000-FFFF-FFFF00000000}"/>
  </bookViews>
  <sheets>
    <sheet name="Generell input" sheetId="1" r:id="rId1"/>
    <sheet name="Naturtyper" sheetId="4" r:id="rId2"/>
    <sheet name="Tiltaksanalyse" sheetId="6" r:id="rId3"/>
    <sheet name="GIS-tabeller" sheetId="7"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1" i="6" l="1"/>
  <c r="G31" i="6"/>
  <c r="H30" i="6"/>
  <c r="H29" i="6"/>
  <c r="H28" i="6"/>
  <c r="J8" i="6"/>
  <c r="I8" i="6"/>
  <c r="H8" i="6"/>
  <c r="J7" i="6"/>
  <c r="I7"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<sst xmlns="http://schemas.openxmlformats.org/spreadsheetml/2006/main" count="2164" uniqueCount="712">
  <si>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</si>
  <si>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</si>
  <si>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</si>
  <si>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</si>
  <si>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</si>
  <si>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</si>
  <si>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</si>
  <si>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</si>
  <si>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</si>
  <si>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</si>
  <si>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</si>
  <si>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</si>
  <si>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</si>
  <si>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</si>
  <si>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</si>
  <si>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</si>
  <si>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</si>
  <si>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</si>
  <si>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</si>
  <si>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</si>
  <si>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</si>
  <si>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</si>
  <si>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</si>
  <si>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</si>
  <si>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</si>
  <si>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</si>
  <si>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</si>
  <si>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</si>
  <si>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</si>
  <si>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</si>
  <si>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</si>
  <si>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</si>
  <si>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</si>
  <si>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</si>
  <si>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</si>
  <si>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</si>
  <si>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</si>
  <si>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</si>
  <si>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</si>
  <si>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</si>
  <si>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</si>
  <si>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</si>
  <si>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</si>
  <si>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</si>
  <si>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</si>
  <si>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</si>
  <si>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</si>
  <si>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</si>
  <si>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</si>
  <si>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</si>
  <si>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</si>
  <si>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</si>
  <si>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</si>
  <si>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</si>
  <si>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</si>
  <si>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</si>
  <si>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</si>
  <si>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</si>
  <si>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</si>
  <si>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</si>
  <si>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</si>
  <si>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</si>
  <si>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</si>
  <si>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</si>
  <si>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</si>
  <si>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</si>
  <si>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</si>
  <si>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</si>
  <si>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</si>
  <si>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</si>
  <si>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</si>
  <si>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</si>
  <si>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</si>
  <si>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</si>
  <si>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</si>
  <si>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</si>
  <si>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</si>
  <si>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</si>
  <si>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</si>
  <si>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</si>
  <si>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</si>
  <si>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</si>
  <si>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</si>
  <si>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</si>
  <si>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</si>
  <si>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</si>
  <si>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</si>
  <si>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</si>
  <si>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</si>
  <si>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</si>
  <si>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</si>
  <si>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</si>
  <si>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</si>
  <si>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</si>
  <si>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</si>
  <si>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</si>
  <si>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</si>
  <si>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</si>
  <si>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</si>
  <si>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</si>
  <si>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</si>
  <si>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</si>
  <si>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</si>
  <si>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</si>
  <si>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</si>
  <si>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</si>
  <si>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</si>
  <si>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</si>
  <si>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</si>
  <si>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</si>
  <si>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</si>
  <si>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</si>
  <si>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</si>
  <si>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</si>
  <si>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</si>
  <si>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</si>
  <si>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</si>
  <si>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</si>
  <si>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</si>
  <si>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</si>
  <si>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</si>
  <si>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</si>
  <si>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</si>
  <si>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</si>
  <si>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</si>
  <si>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</si>
  <si>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</si>
  <si>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</si>
  <si>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</si>
  <si>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</si>
  <si>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</si>
  <si>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</si>
  <si>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</si>
  <si>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</si>
  <si>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</si>
  <si>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</si>
  <si>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</si>
  <si>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</si>
  <si>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</si>
  <si>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</si>
  <si>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</si>
  <si>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</si>
  <si>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</si>
  <si>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</si>
  <si>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</si>
  <si>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</si>
  <si>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</si>
  <si>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</si>
  <si>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</si>
  <si>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</si>
  <si>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</si>
  <si>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</si>
  <si>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</si>
  <si>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</si>
  <si>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</si>
  <si>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</si>
  <si>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</si>
  <si>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</si>
  <si>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</si>
  <si>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</si>
  <si>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</si>
  <si>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</si>
  <si>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</si>
  <si>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</si>
  <si>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</si>
  <si>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</si>
  <si>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</si>
  <si>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</si>
  <si>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</si>
  <si>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</si>
  <si>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</si>
  <si>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</si>
  <si>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</si>
  <si>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</si>
  <si>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</si>
  <si>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</si>
  <si>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</si>
  <si>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</si>
  <si>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</si>
  <si>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</si>
  <si>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</si>
  <si>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</si>
  <si>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</si>
  <si>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</si>
  <si>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</si>
  <si>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</si>
  <si>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</si>
  <si>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</si>
  <si>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</si>
  <si>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</si>
  <si>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</si>
  <si>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</si>
  <si>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</si>
  <si>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</si>
  <si>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</si>
  <si>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</si>
  <si>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</si>
  <si>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</si>
  <si>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</si>
  <si>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</si>
  <si>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</si>
  <si>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</si>
  <si>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</si>
  <si>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</si>
  <si>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</si>
  <si>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</si>
  <si>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</si>
  <si>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</si>
  <si>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</si>
  <si>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</si>
  <si>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</si>
  <si>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</si>
  <si>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</si>
  <si>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</si>
  <si>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</si>
  <si>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</si>
  <si>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</si>
  <si>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</si>
  <si>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</si>
  <si>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</si>
  <si>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</si>
  <si>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</si>
  <si>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</si>
  <si>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</si>
  <si>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</si>
  <si>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</si>
  <si>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</si>
  <si>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</si>
  <si>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</si>
  <si>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</si>
  <si>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</si>
  <si>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</si>
  <si>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</si>
  <si>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</si>
  <si>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</si>
  <si>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</si>
  <si>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</si>
  <si>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</si>
  <si>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</si>
  <si>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</si>
  <si>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</si>
  <si>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</si>
  <si>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</si>
  <si>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</si>
  <si>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</si>
  <si>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</si>
  <si>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</si>
  <si>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</si>
  <si>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</si>
  <si>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</si>
  <si>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</si>
  <si>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</si>
  <si>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</si>
  <si>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</si>
  <si>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</si>
  <si>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</si>
  <si>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</si>
  <si>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</si>
  <si>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</si>
  <si>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</si>
  <si>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</si>
  <si>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</si>
  <si>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</si>
  <si>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</si>
  <si>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</si>
  <si>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</si>
  <si>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</si>
  <si>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</si>
  <si>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</si>
  <si>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</si>
  <si>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</si>
  <si>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</si>
  <si>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</si>
  <si>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</si>
  <si>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</si>
  <si>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Kullsoppsnylte</t>
  </si>
  <si>
    <t>Chlorostroma vestlandicum</t>
  </si>
  <si>
    <t>Nordén &amp; Læssøe</t>
  </si>
  <si>
    <t>Ingen synonymer</t>
  </si>
  <si>
    <t>Ingen</t>
  </si>
  <si>
    <t>NA</t>
  </si>
  <si>
    <t>EN</t>
  </si>
  <si>
    <t>Sterkt truet</t>
  </si>
  <si>
    <t>C2a(i)</t>
  </si>
  <si>
    <t>3</t>
  </si>
  <si>
    <t>Endret (ny eller annen) kunnskap</t>
  </si>
  <si>
    <t>Juni 2018</t>
  </si>
  <si>
    <t>Nylig beskrevet art</t>
  </si>
  <si>
    <t>13</t>
  </si>
  <si>
    <t>120</t>
  </si>
  <si>
    <t>&gt; 50 %</t>
  </si>
  <si>
    <t>Dårlig kjent</t>
  </si>
  <si>
    <t>Middels kjent</t>
  </si>
  <si>
    <t>Ukjent</t>
  </si>
  <si>
    <t>Kulturelle tjenester - Åndelige opplevelser og tilhørighet</t>
  </si>
  <si>
    <t>Påvirkning på habitat</t>
  </si>
  <si>
    <t>Påvirkning fra stedegne arter</t>
  </si>
  <si>
    <t>Pågående</t>
  </si>
  <si>
    <t>Additive</t>
  </si>
  <si>
    <t>Langsom, men signifikant, reduksjon (&lt; 20% over 10 år eller 3 generasjoner)</t>
  </si>
  <si>
    <t>Pågående populasjonsreduksjon</t>
  </si>
  <si>
    <t>Antall reproduserende individ totalt i Norge</t>
  </si>
  <si>
    <t>Nordén, B., Evju, M. &amp; Jordal, J.B. 2015. Gamle edelløvtrær – et hotspot-habitat. Sluttrapport under ARKO-prosjektets periode III. NINA Rapport 1168. 91 s.</t>
  </si>
  <si>
    <t>Nordén, B., Læssøe, T. &amp; Jordal, J.B. 2014. Chlorostroma vestlandicum sp. nov., a host-specific mycoparasite on Hypoxylon vogesiacum from western Norway. Karstenia 54: 9-14</t>
  </si>
  <si>
    <t>voksested</t>
  </si>
  <si>
    <t>Voksested</t>
  </si>
  <si>
    <t>God</t>
  </si>
  <si>
    <t>1800</t>
  </si>
  <si>
    <t>Viktig</t>
  </si>
  <si>
    <t>Lågurtskog</t>
  </si>
  <si>
    <t>Kalklågurtskog</t>
  </si>
  <si>
    <t>Fastmarksskogsmark på rikere jordsmonn (kalkinnhold (KA) trinn 4 intermediær, trinn 5 kalkrik eller trinn 6 kalkmark). Tresjiktsuksesjonstilstand (TS) trinn 4 gammelskog (evt. + trinn 3 eldre skog) og finnes i mange forskjellige typer.</t>
  </si>
  <si>
    <t>Mer spesifikt:</t>
  </si>
  <si>
    <t>Arten er sannsynligvis genuint sjelden.</t>
  </si>
  <si>
    <t>50 %</t>
  </si>
  <si>
    <t>Arten har ikke blitt funnet utenfor Norge.</t>
  </si>
  <si>
    <t>Livshistorieegenskaper er mangelfult kjent. Vi vet lite om det som kan påvirke spredning, etablering og fruktifisering i kullsoppsnylte.</t>
  </si>
  <si>
    <t>Artens habitatkrav er relativt godt kjent.</t>
  </si>
  <si>
    <t>Godt kjent</t>
  </si>
  <si>
    <t>Krever store døde almer som substrat for vekst.</t>
  </si>
  <si>
    <t>Trenger en annen kjernesoppart, almekullsopp, som den parasitiserer, som en kilde til ernæring.</t>
  </si>
  <si>
    <t>Parasitt, mulig også nedbryter</t>
  </si>
  <si>
    <t>Påvirkningsfaktor 3</t>
  </si>
  <si>
    <t>Ny</t>
  </si>
  <si>
    <t>Påvirkningsfaktor 4</t>
  </si>
  <si>
    <t>Påvirkningsfaktor 5</t>
  </si>
  <si>
    <t>Hjortebeiting er en alvorlig påvirkningsfaktor på kullsoppsnylte, og det kan være lokalt veldig viktig.</t>
  </si>
  <si>
    <t>Langsom, men signifikant, reduksjon (&lt; 20% over 10 år eller 3 generasjoner) fortsetter</t>
  </si>
  <si>
    <t>Populasjonsreduksjon blir langsommere</t>
  </si>
  <si>
    <t>Total antall reproduserende individ vil fortsette å være &gt;250.</t>
  </si>
  <si>
    <t>Antall reproduserende individ i delpopulasjoner</t>
  </si>
  <si>
    <t>Total antall reproduserende individ vil minske, men lite sannsynlig til under 250.</t>
  </si>
  <si>
    <t>Antall reproduserende individ i hver delpopulasjon vil sannsynlig fortsette å være små og minske pga. fragmentering av gammel almeskog og hjortegnag som forårsaker reduksjon i substrater.</t>
  </si>
  <si>
    <t>Hogst trolig påvirker negativt også kullsoppsnylte gjennom tap og fragmentering av gammel almeskog.</t>
  </si>
  <si>
    <t>Avdempende</t>
  </si>
  <si>
    <t>3,4,5</t>
  </si>
  <si>
    <t>1) Todalen i Aure, 2) Almbekken i Surnadal, 3) Fjøseid i Tingvold, 4) Hoås, Sunndal, 5) Fale E, Sunndal, 6) Grøvla, Sunndal, 7) Sandbrekkene, Voss, 8) Skardsvattnet, Samnanger.</t>
  </si>
  <si>
    <t>+</t>
  </si>
  <si>
    <t>Samvirking mellom tiltak 1,2,3. Tiltal 1 er dominerende</t>
  </si>
  <si>
    <t>Motarbeide almesyke</t>
  </si>
  <si>
    <t>Vil ikke lede til måloppnåelse hvis gjennomført alene</t>
  </si>
  <si>
    <t>Tiltakspakke 4</t>
  </si>
  <si>
    <t>95-100%</t>
  </si>
  <si>
    <t>&lt;75%</t>
  </si>
  <si>
    <t>1320 daa</t>
  </si>
  <si>
    <t>Hogst ikke tillatt</t>
  </si>
  <si>
    <t>Sikring av egnede habitater</t>
  </si>
  <si>
    <t>Svært sikker (75-100%)</t>
  </si>
  <si>
    <t>Ganske sikker (50-75%)</t>
  </si>
  <si>
    <t>Kostnadsusikkerhet</t>
  </si>
  <si>
    <t>Trolig høye kostnader</t>
  </si>
  <si>
    <t>Svært usikker (0-25%)</t>
  </si>
  <si>
    <t>Tiltaket med lavest kostnad er trolig å øke jaktkvoten på hjort. Med fellingsprosent på omtrent 80% i Møre og Romsdal siste år (SSB kildetabeller 03434 og 08697) er det trolig etterspørsel etter økt jakt, slik at kostnaden kun er administrativ</t>
  </si>
  <si>
    <r>
      <t xml:space="preserve">I tillegg </t>
    </r>
    <r>
      <rPr>
        <sz val="11"/>
        <color theme="1"/>
        <rFont val="Calibri"/>
        <family val="2"/>
        <scheme val="minor"/>
      </rPr>
      <t>må 11 av 13 kjente lokasjoner, over ca. 2500 da. beskyttes med gjerde. Lokasjonene er som regel lange rektangler i skrenter.</t>
    </r>
  </si>
  <si>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</si>
  <si>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</si>
  <si>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</si>
  <si>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</si>
  <si>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</si>
  <si>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</si>
  <si>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</si>
  <si>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</si>
  <si>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</si>
  <si>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</si>
  <si>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</si>
  <si>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</si>
  <si>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</si>
  <si>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</si>
  <si>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</si>
  <si>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</si>
  <si>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</si>
  <si>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</si>
  <si>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</si>
  <si>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</si>
  <si>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</si>
  <si>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</si>
  <si>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</si>
  <si>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</si>
  <si>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</si>
  <si>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</si>
  <si>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</si>
  <si>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</si>
  <si>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</si>
  <si>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</si>
  <si>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</si>
  <si>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</si>
  <si>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</si>
  <si>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</si>
  <si>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</si>
  <si>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</si>
  <si>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</si>
  <si>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</si>
  <si>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</si>
  <si>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</si>
  <si>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</si>
  <si>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</si>
  <si>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</si>
  <si>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</si>
  <si>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</si>
  <si>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</si>
  <si>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</si>
  <si>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</si>
  <si>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</si>
  <si>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</si>
  <si>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</si>
  <si>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</si>
  <si>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</si>
  <si>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</si>
  <si>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</si>
  <si>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Naturhistorisk Museum - UiO</t>
  </si>
  <si>
    <t>f hos Naturhistorisk Museum - UiO</t>
  </si>
  <si>
    <t>Sterkt truet (EN)</t>
  </si>
  <si>
    <t>Sopper</t>
  </si>
  <si>
    <t>Björn Nordén</t>
  </si>
  <si>
    <t>Sunndal: Knutsliøyan</t>
  </si>
  <si>
    <t>1 m</t>
  </si>
  <si>
    <t>Sunndal</t>
  </si>
  <si>
    <t>Møre og Romsdal</t>
  </si>
  <si>
    <t>Belagt funn</t>
  </si>
  <si>
    <t>Nei</t>
  </si>
  <si>
    <t>75004</t>
  </si>
  <si>
    <t>180171</t>
  </si>
  <si>
    <t>POINT (180171 6961335)</t>
  </si>
  <si>
    <t>species</t>
  </si>
  <si>
    <t>No</t>
  </si>
  <si>
    <t>20150311</t>
  </si>
  <si>
    <t>urn:catalog:O:F:75004</t>
  </si>
  <si>
    <t>O</t>
  </si>
  <si>
    <t>f</t>
  </si>
  <si>
    <t>Geir Gaarder</t>
  </si>
  <si>
    <t>Tingvoll: Fjøseid</t>
  </si>
  <si>
    <t>Tingvoll</t>
  </si>
  <si>
    <t>75007</t>
  </si>
  <si>
    <t>158266</t>
  </si>
  <si>
    <t>POINT (158266 6982426)</t>
  </si>
  <si>
    <t>urn:catalog:O:F:75007</t>
  </si>
  <si>
    <t>6497</t>
  </si>
  <si>
    <t>John Bjarne Jordal</t>
  </si>
  <si>
    <t>71 m</t>
  </si>
  <si>
    <t>75009</t>
  </si>
  <si>
    <t>180197</t>
  </si>
  <si>
    <t>POINT (180197 6961327)</t>
  </si>
  <si>
    <t>urn:catalog:O:F:75009</t>
  </si>
  <si>
    <t>Björn Nordén, John Bjarne Jordal</t>
  </si>
  <si>
    <t>Samnanger: Skardsvatnet</t>
  </si>
  <si>
    <t>Samnanger</t>
  </si>
  <si>
    <t>Hordaland</t>
  </si>
  <si>
    <t>75000</t>
  </si>
  <si>
    <t>-12400</t>
  </si>
  <si>
    <t>POINT (-12400 6730269)</t>
  </si>
  <si>
    <t>20170621</t>
  </si>
  <si>
    <t>urn:catalog:O:F:75000</t>
  </si>
  <si>
    <t>Artsprosjekt_58-12_pyrenomycetes</t>
  </si>
  <si>
    <t>Voss: Sandbrekkene</t>
  </si>
  <si>
    <t>10 m</t>
  </si>
  <si>
    <t>Voss</t>
  </si>
  <si>
    <t>251879</t>
  </si>
  <si>
    <t>16901</t>
  </si>
  <si>
    <t>POINT (16901 6763580)</t>
  </si>
  <si>
    <t>20150909</t>
  </si>
  <si>
    <t>urn:catalog:O:F:251879</t>
  </si>
  <si>
    <t>A14-736</t>
  </si>
  <si>
    <t>Sten Svantesson, John Bjarne Jordal</t>
  </si>
  <si>
    <t>Luster: Loi NR</t>
  </si>
  <si>
    <t>Luster</t>
  </si>
  <si>
    <t>Sogn og Fjordane</t>
  </si>
  <si>
    <t>251766</t>
  </si>
  <si>
    <t>92649</t>
  </si>
  <si>
    <t>POINT (92649 6822439)</t>
  </si>
  <si>
    <t>urn:catalog:O:F:251766</t>
  </si>
  <si>
    <t>Ad-485</t>
  </si>
  <si>
    <t>75005</t>
  </si>
  <si>
    <t>urn:catalog:O:F:75005</t>
  </si>
  <si>
    <t>Omoget</t>
  </si>
  <si>
    <t>74999</t>
  </si>
  <si>
    <t>-12364</t>
  </si>
  <si>
    <t>POINT (-12364 6730430)</t>
  </si>
  <si>
    <t>urn:catalog:O:F:74999</t>
  </si>
  <si>
    <t>Aure: Todalen</t>
  </si>
  <si>
    <t>Aure</t>
  </si>
  <si>
    <t>75001</t>
  </si>
  <si>
    <t>185321</t>
  </si>
  <si>
    <t>POINT (185321 7024854)</t>
  </si>
  <si>
    <t>urn:catalog:O:F:75001</t>
  </si>
  <si>
    <t>Sunndal: Fale E</t>
  </si>
  <si>
    <t>75010</t>
  </si>
  <si>
    <t>186505</t>
  </si>
  <si>
    <t>POINT (186505 6958822)</t>
  </si>
  <si>
    <t>urn:catalog:O:F:75010</t>
  </si>
  <si>
    <t>6724</t>
  </si>
  <si>
    <t>Sunndal: Grøvla</t>
  </si>
  <si>
    <t>75011</t>
  </si>
  <si>
    <t>187889</t>
  </si>
  <si>
    <t>POINT (187889 6956797)</t>
  </si>
  <si>
    <t>urn:catalog:O:F:75011</t>
  </si>
  <si>
    <t>6726</t>
  </si>
  <si>
    <t>Nesset: Eikesdalen: Ljåstranda</t>
  </si>
  <si>
    <t>Nesset</t>
  </si>
  <si>
    <t>251931</t>
  </si>
  <si>
    <t>149031</t>
  </si>
  <si>
    <t>POINT (149031 6947785)</t>
  </si>
  <si>
    <t>urn:catalog:O:F:251931</t>
  </si>
  <si>
    <t>A14-3386</t>
  </si>
  <si>
    <t>Sunndal: Hoås, Geithamran</t>
  </si>
  <si>
    <t>7 m</t>
  </si>
  <si>
    <t>254063</t>
  </si>
  <si>
    <t>180130</t>
  </si>
  <si>
    <t>POINT (180130 6962285)</t>
  </si>
  <si>
    <t>urn:catalog:O:F:254063</t>
  </si>
  <si>
    <t>JB16-977</t>
  </si>
  <si>
    <t>Nesset: Eikesdalen, Ljåstranda</t>
  </si>
  <si>
    <t>75008</t>
  </si>
  <si>
    <t>148770</t>
  </si>
  <si>
    <t>POINT (148770 6947866)</t>
  </si>
  <si>
    <t>urn:catalog:O:F:75008</t>
  </si>
  <si>
    <t>Nesset: Eikesdalsvatnet, Stranda</t>
  </si>
  <si>
    <t>75003</t>
  </si>
  <si>
    <t>150124</t>
  </si>
  <si>
    <t>POINT (150124 6961505)</t>
  </si>
  <si>
    <t>urn:catalog:O:F:75003</t>
  </si>
  <si>
    <t>74998</t>
  </si>
  <si>
    <t>urn:catalog:O:F:74998</t>
  </si>
  <si>
    <t>Holotype</t>
  </si>
  <si>
    <t>Nesset: Eikesdalvatnet, Stranda</t>
  </si>
  <si>
    <t>75002</t>
  </si>
  <si>
    <t>150186</t>
  </si>
  <si>
    <t>POINT (150186 6961590)</t>
  </si>
  <si>
    <t>urn:catalog:O:F:75002</t>
  </si>
  <si>
    <t>Ref. 1378</t>
  </si>
  <si>
    <t>75006</t>
  </si>
  <si>
    <t>158376</t>
  </si>
  <si>
    <t>POINT (158376 6982459)</t>
  </si>
  <si>
    <t>urn:catalog:O:F:75006</t>
  </si>
  <si>
    <t>6498</t>
  </si>
  <si>
    <t>NTNU-Vitenskapsmuseet</t>
  </si>
  <si>
    <t>f hos NTNU-Vitenskapsmuseet</t>
  </si>
  <si>
    <t>Håkon Holien</t>
  </si>
  <si>
    <t>Byahalla naturreservat</t>
  </si>
  <si>
    <t>Steinkjer</t>
  </si>
  <si>
    <t>Nord-Trøndelag</t>
  </si>
  <si>
    <t>16209</t>
  </si>
  <si>
    <t>332642</t>
  </si>
  <si>
    <t>POINT (332642 7107092)</t>
  </si>
  <si>
    <t>20150916</t>
  </si>
  <si>
    <t>urn:catalog:TRH:F:16209</t>
  </si>
  <si>
    <t>19/14</t>
  </si>
  <si>
    <t>TRH</t>
  </si>
  <si>
    <t>John Bjarne Jordal, Håkon Holien</t>
  </si>
  <si>
    <t>16175</t>
  </si>
  <si>
    <t>332552</t>
  </si>
  <si>
    <t>POINT (332552 7107073)</t>
  </si>
  <si>
    <t>urn:catalog:TRH:F:16175</t>
  </si>
  <si>
    <t>Bjørn Nordén, John Bjarne Jordal</t>
  </si>
  <si>
    <t>16176</t>
  </si>
  <si>
    <t>332692</t>
  </si>
  <si>
    <t>POINT (332692 7107200)</t>
  </si>
  <si>
    <t>urn:catalog:TRH:F:16176</t>
  </si>
  <si>
    <t>Holmdalen, Indre N</t>
  </si>
  <si>
    <t>Nærøy</t>
  </si>
  <si>
    <t>16183</t>
  </si>
  <si>
    <t>370782</t>
  </si>
  <si>
    <t>POINT (370782 7201773)</t>
  </si>
  <si>
    <t>urn:catalog:TRH:F:16183</t>
  </si>
  <si>
    <t>16177</t>
  </si>
  <si>
    <t>331126</t>
  </si>
  <si>
    <t>POINT (331126 7106174)</t>
  </si>
  <si>
    <t>urn:catalog:TRH:F:16177</t>
  </si>
  <si>
    <t>MFU</t>
  </si>
  <si>
    <t>mfu hos MFU</t>
  </si>
  <si>
    <t>Tellnes, Sylvelin; Gaarder, Geir</t>
  </si>
  <si>
    <t>Almbekken - lia mot vest</t>
  </si>
  <si>
    <t>Surnadal</t>
  </si>
  <si>
    <t>Human Observasjon</t>
  </si>
  <si>
    <t>Gaarder, Geir</t>
  </si>
  <si>
    <t>494908</t>
  </si>
  <si>
    <t>183053</t>
  </si>
  <si>
    <t>POINT (183053 6994100)</t>
  </si>
  <si>
    <t>20180301</t>
  </si>
  <si>
    <t>mfu</t>
  </si>
  <si>
    <t>JBJordal</t>
  </si>
  <si>
    <t>funnbot hos JBJordal</t>
  </si>
  <si>
    <t>Jordal, John Bjarne</t>
  </si>
  <si>
    <t>Eikesdalsvatnet: Stranda</t>
  </si>
  <si>
    <t>122999</t>
  </si>
  <si>
    <t>150108</t>
  </si>
  <si>
    <t>POINT (150108 6961737)</t>
  </si>
  <si>
    <t>20160124</t>
  </si>
  <si>
    <t>urn:catalog:JBJordal:FunnBot:122999</t>
  </si>
  <si>
    <t>edelløvskog på død ved av alm</t>
  </si>
  <si>
    <t>0</t>
  </si>
  <si>
    <t>max: 0, min: 0</t>
  </si>
  <si>
    <t>funnbot</t>
  </si>
  <si>
    <t>Norsk institutt for naturforskning</t>
  </si>
  <si>
    <t>n hos Norsk institutt for naturforskning</t>
  </si>
  <si>
    <t>Stranda</t>
  </si>
  <si>
    <t>12984</t>
  </si>
  <si>
    <t>150127</t>
  </si>
  <si>
    <t>POINT (150127 6961518)</t>
  </si>
  <si>
    <t>20170419022703.221</t>
  </si>
  <si>
    <t>2B87DF9D-5D33-44AC-97D8-093DA95D2A21</t>
  </si>
  <si>
    <t>Artsprosjekt_58-12_pyrenomycetes/Björn Nordén,NINA</t>
  </si>
  <si>
    <t>Edellauvskog</t>
  </si>
  <si>
    <t>hand picking</t>
  </si>
  <si>
    <t>A07</t>
  </si>
  <si>
    <t>NINA</t>
  </si>
  <si>
    <t>n</t>
  </si>
  <si>
    <t>Svantesson, Sten; Jordal, John Bjarne</t>
  </si>
  <si>
    <t>Knutsliøyan NR</t>
  </si>
  <si>
    <t>14253</t>
  </si>
  <si>
    <t>180248</t>
  </si>
  <si>
    <t>POINT (180248 6961265)</t>
  </si>
  <si>
    <t>8D08FF43-2E33-4D94-A0D1-79FA7A72FD4E</t>
  </si>
  <si>
    <t>Almelåg</t>
  </si>
  <si>
    <t>Knut</t>
  </si>
  <si>
    <t>14254</t>
  </si>
  <si>
    <t>180147</t>
  </si>
  <si>
    <t>POINT (180147 6961370)</t>
  </si>
  <si>
    <t>6951A9CC-0030-4C1D-AA7C-415CD9330AE0</t>
  </si>
  <si>
    <t>14255</t>
  </si>
  <si>
    <t>180083</t>
  </si>
  <si>
    <t>POINT (180083 6961339)</t>
  </si>
  <si>
    <t>42F8F767-F3C4-4A04-91FA-A7B69294E1C7</t>
  </si>
  <si>
    <t>brukket fra stort tre</t>
  </si>
  <si>
    <t>Håkon Holien; Jordal, John Bjarne</t>
  </si>
  <si>
    <t>Byahalla NR</t>
  </si>
  <si>
    <t>14256</t>
  </si>
  <si>
    <t>332700</t>
  </si>
  <si>
    <t>POINT (332700 7107198)</t>
  </si>
  <si>
    <t>CBF0BE3D-5B7D-44F1-A8AD-B772395F8B82</t>
  </si>
  <si>
    <t>Bya</t>
  </si>
  <si>
    <t>14257</t>
  </si>
  <si>
    <t>332668</t>
  </si>
  <si>
    <t>POINT (332668 7107093)</t>
  </si>
  <si>
    <t>6E865C68-18A2-40DC-9173-DDF0159ED806</t>
  </si>
  <si>
    <t>14258</t>
  </si>
  <si>
    <t>180108</t>
  </si>
  <si>
    <t>POINT (180108 6961397)</t>
  </si>
  <si>
    <t>DF341397-9AEE-495E-91F9-F9AA3F7A3398</t>
  </si>
  <si>
    <t>Norges sopp- og nyttevekstforbund</t>
  </si>
  <si>
    <t>so2-fungi hos Norges sopp- og nyttevekstforbund</t>
  </si>
  <si>
    <t>Torbjørn Høitomt, Solfrid Helene Lien Langmo, Geir Gaarder, Kristin Wangen, John Gunnar Brynjulvsrud, Perry Gunnar Larsen, Oddvar Olsen, Kristian Hassel, Øystein Settem Wold</t>
  </si>
  <si>
    <t>Tjørnaholet, Luster, Sf</t>
  </si>
  <si>
    <t>17152200</t>
  </si>
  <si>
    <t>108635</t>
  </si>
  <si>
    <t>POINT (108635 6847243)</t>
  </si>
  <si>
    <t>20170519153523</t>
  </si>
  <si>
    <t>urn:uuid:cc1e2075-4ad5-44e3-971e-b6cc37b0f158</t>
  </si>
  <si>
    <t>Mosesamling Luster 2017 Hans Blom. Lars Erik Høitomt.</t>
  </si>
  <si>
    <t>OR</t>
  </si>
  <si>
    <t>NSNF</t>
  </si>
  <si>
    <t>so2-fungi</t>
  </si>
  <si>
    <t>Knutsliøyan</t>
  </si>
  <si>
    <t>176686</t>
  </si>
  <si>
    <t>180176</t>
  </si>
  <si>
    <t>POINT (180176 6961418)</t>
  </si>
  <si>
    <t>20180109</t>
  </si>
  <si>
    <t>urn:uuid:b668be99-b517-4c20-a5cd-58c5394153f0</t>
  </si>
  <si>
    <t>GBIF2016/143605</t>
  </si>
  <si>
    <t>kildepåvirket edellauvskog på marka</t>
  </si>
  <si>
    <t>Henriksen, S. &amp; Hilmo, O. (red.) 2015. Norsk rødliste for arter 2015. Artsdatabanken, Norge</t>
  </si>
  <si>
    <t>Krever mange egnede substrattrær per lokalitet, etablerer seg trolig bare på en liten andel av substrattrærne.</t>
  </si>
  <si>
    <t>Påvirkning på habitat &gt; Habitatpåvirkning - ikke jord- eller skogbruksaktivitet (terrestrisk) &gt; Annen påvirkning på habitat &gt; Tynning, vedhogst, avvirkning av spesielle typer trær (gamle, hule, brannskade)</t>
  </si>
  <si>
    <t>Påvirkning på habitat &gt; Landbruk &gt; Skogbruk (kommersielt)&gt;
Skogsdrift, hogst og skjøtsel</t>
  </si>
  <si>
    <t>Majoriteten av populasjonen påvirkes (50-90%)</t>
  </si>
  <si>
    <t>75-85%</t>
  </si>
  <si>
    <t>Kullsoppsnylte er en kjernesoppart, en opp til 2 cm stor grønnsort kullsopp som er parasitt på almekullsopp beskrevet 2014 (Nordén et al. 2014). I Norge finnes kullsoppsnylte på Vestlandet, og arten er ennå ikke funnet i andre land. Finnes i gammel almeskog.</t>
  </si>
  <si>
    <t>Alle delpopulasjonene vil fortsette å være små, og minske.</t>
  </si>
  <si>
    <r>
      <t xml:space="preserve">I </t>
    </r>
    <r>
      <rPr>
        <sz val="11"/>
        <rFont val="Calibri"/>
        <family val="2"/>
        <scheme val="minor"/>
      </rPr>
      <t>boreonemoral sone på</t>
    </r>
    <r>
      <rPr>
        <sz val="11"/>
        <color theme="1"/>
        <rFont val="Calibri"/>
        <family val="2"/>
        <scheme val="minor"/>
      </rPr>
      <t xml:space="preserve"> Vestlandet fra Samnanger i Hordaland til Nærøy i Trøndelag</t>
    </r>
  </si>
  <si>
    <t>Vertstreet til kullsoppsnylte, alm (Ulmus glabra) er truet (VU) av almesyke og i tilbakegang i Norge. Almesyke er ikke kjent i dagens utbredelsesområde, men kan spre seg til Vestlandet i de kommende tiårene.</t>
  </si>
  <si>
    <t>Kullsoppsnyltens vertstre, alm, er i tilbakegang også pga. skader fra hjortebeiting. Hjortebeiting på bark av levende almetrær er alvorlig for almebestandene på Vestlandet. Barkebeiting dreper levende almetrær og hindrer foryngelse, hvilket fører til reduksjon av kullsoppsnyltens substrater.</t>
  </si>
  <si>
    <t>Hogst var en av påvirkningsfaktorene for vertsoppen almekullsopp i Rødlista 2015, og påvirker følgelig trolig også kullsoppsnylte, gjennom tap og fragmentering av gammel almeskog.</t>
  </si>
  <si>
    <t>Treslagsskifte etter hogst var en av påvirkningsfaktorene for vertsoppen almekullsopp i Rødlista 2015, og påvirker følgelig trolig også kullsoppsnylte.</t>
  </si>
  <si>
    <t>Populasjonene av treverten, soppverten og kullsoppsnylten vil trolig minske signifikant på grunn av de fem påvirkningsfaktorene, særlig hjortebeiting og almesyke hvis den sprer seg til Vestlandet.</t>
  </si>
  <si>
    <t>Antall reproduserende individer i delpopulasjoner må være større enn 50</t>
  </si>
  <si>
    <t>Begrense hjortens tilgang til gamle alme-
bestander</t>
  </si>
  <si>
    <t>En sikring av nåværende lokaliteter, som ikke ennå er beskyttet, er nødvendig for å stanse eller minske tilbakegangen i kullsoppsnylte</t>
  </si>
  <si>
    <t>Begrense/hindre hjortens tilgang til gamle almestander er viktig for bestandsutviklingen av alm og derfor også kullsoppsnylten.</t>
  </si>
  <si>
    <t>Sikre lokaliteter som ikke allerede er vernet mot nedbygging og andre inngrep.</t>
  </si>
  <si>
    <t>For å redusere skader forårsaket av hjort trengs redusert hjortetetthet.  Dette kan oppnås ved å sette restriksjoner på de som forvalter populasjonene, øke jakt, innføre rovdyr eller gjerde rundt viktige områder.</t>
  </si>
  <si>
    <t>Spredning av almesyke til Vestlandet må overvåkes nøye og motarbeides. Hvis sykdommen blir etablert, bør syke trær kuttes ned og brennes.</t>
  </si>
  <si>
    <t>75 timer pr. person  årlig</t>
  </si>
  <si>
    <t>Tiltakspakke 1 anbefales. En kombinasjon av vern og hindring av hjortebeiting og almesyke er nødvendig for å stanse bestandsnedgangen i kullsoppsnylte, dens soppvertsart (almekullsopp) og trevertsart (alm).</t>
  </si>
  <si>
    <t>Mørketallet brukt i rødlisting var middels høy, 15, men burde kanskje være betydlig mindre. Potensielle områder som ikke er kartlagt finnes i Telemark. Det finnes egnete habitater som ikke ennå er kartlagt også i de fylkene der arten er allerede funnet: Hordaland, Sogn og Fjordane, Møre og Romsdal og Trøndelag, selv om beste habitatene allerede ble kartlagt i 2011-2014 (Nordén et al. 2015). Gamle almeskoger med mange store almelæger (død liggende ved) burde undersøkes i disse områdene.</t>
  </si>
  <si>
    <t>T4-4</t>
  </si>
  <si>
    <t>T4-3</t>
  </si>
  <si>
    <t>Grunntype</t>
  </si>
  <si>
    <t>Fruktlegemene er trolig flerårige. Reproduksjon skjer med ascosporer og asexuelle konidiesporer. Konidiesporene gjør det mulig å overleve gjennom f.eks. en tørr periode. Kullsoppsnylte vokser på grove trær av alm (Ulmus glabra; VU), på læger (død liggende ved) og stående trær med dødvedpartier, og som har mye fruktlegemer av en annen rødlistet kjernesoppart, almekullsopp (Hypoxylon vogesiacum; NT). Kullsoppsnylte vokser bare på en liten andel av store almelæger med mye almekullsopp. Det er derfor lite sannsynlig at det skulle være rikelig av kullsoppsnylte i noen steder. I de kjente lokalitetene har det vært 1-9 kullsoppsnylter per lokalitet. Kullsoppsnylte vokser kun på lite nedbrutte almelæger og stående trær med dødvedpartier, og forsvinner når treet er blitt for mye nedbrutt. Fordi substratet er midlertidig, er opprettholdelse av delpopulasjoner og hele metapopulasjoner avhengige av stadig rekolonisering av nye trær og nye lokaliteter for at metapopulasjonen skal ha en langsiktig overlevelse.</t>
  </si>
  <si>
    <t>Kullsoppsnylte er en av de mest sjeldne og krevende soppartene i almeskoger, og som er avhengig av to andre rødlistede arter (almekullsopp og alm). Den er en kandidat til å bli med på den Globale Rødlisten (Anders Dahlberg, pers. comm.).</t>
  </si>
  <si>
    <t>Det er umulig å forutse om og når almesyken vil spre seg til Vestlandet, men hvis den gjør det, vil det føre til en sterk nedgang i arter som er assosiert med alm. feks. kullsoppsnylte og dens vertsart almekullsopp. Klimaendringer kan medvirke det almesyken sprer seg raskere til Vestlandet.</t>
  </si>
  <si>
    <t>Trelagsskifte vil trolig virke negativt på kullsoppsnylte.</t>
  </si>
  <si>
    <t>Avvirkning av gamle trær vil trolig virke negativt også kullsoppsnylte.</t>
  </si>
  <si>
    <t>Total antall kjente individer er ca. 65. Hvis det riktige mørketallet er betydelig mindre enn 15 (f.eks. 10 kan være realistisk), er det mulig at kullsoppsnylten minker under CR-grensen &lt;250 individer innen 2035.</t>
  </si>
  <si>
    <t>For å sikre at artens status ikke forverres bør tiltak iverksettes for å forhindre spredning av almesyke til Vestlandet. Almesyke gjør at trær dør og at arter på gamle, levende almetrær etter hvert vil forsvinne. Foreløpig har spredningen vært langsommere i Norge enn i f.eks. Danmark og Sverige. Et varmere klima i Norge kan imidlertid føre til raskere spredning av almesykesopp, og en nedgang i almebestanden de nærmeste tiårene er sannsynlig.</t>
  </si>
  <si>
    <t>I uttrekket fra rødlista var det antall lokaliteter istedenfor antall individer i kolonne AE. Max. antall individer er estimert som 1800.</t>
  </si>
  <si>
    <t>Kullsoppsnylte ble oppdaget i 2010 (Nordén et al. 2014), med typelokalitet i MR Sunndal. Den vokser på grove almer, og er sannsynligvis parasitt på almekullsopp Hypoxylon vogesiacum, en kjernesoppart som finnes hovedsakelig på alm (av og til på ask) og som regnes å ha sin største europeiske populasjon på Vestlandet i Norge. Etter undersøkelser av mange hundre almer på et 50-talls lokaliteter over hele Sør-Norge, bl.a. i ARKO-prosjektet 2011-2014 (Nordén et al. 2015), er kullsoppsnylten nå kjent fra 13 lokaliteter. Vanligvis ble flere individer funnet per lokalitet, men færre enn 10 per lokalitet. Siden kullsoppsnylte er en iøynefallende art, er det ikke sannsynlig at den ofte har blitt oversett.</t>
  </si>
  <si>
    <t>Rundt 50 gamle almeskoger med mye død ved av alm ble undersøkt i Vestlandet i 2011-2014. Disse lokalitetene var med i Arko-prosjektet, eller var identifisert med hjelp av Naturbase. Utenom disse lokalitetene som hadde mest død ved av alm, finnes det flere gamle almeskoger der artens potensielle forekomster ikke er kartlagt. Almeskoger i Telemark er ikke grundig kartlagt. Soppvertsarten almekullsopp har en relativ sterk populasjon i Telemark, og det er potensielt mulig å finne kullsoppsnylten i Telemark.</t>
  </si>
  <si>
    <t>Har bare blitt funnet fra døde trær der almekullsopp er rikelig. Kullsoppsnylte vokser på eller ved siden av fruktlegemer av almekullsopp. Almekullsopp vokser på naken ved oftest av grove og styvete trær.</t>
  </si>
  <si>
    <t>Mindre viktig nå men kan bli viktig. Å observere en art som oppdages i Norge og som ikke finnes utenfor Norge, er en stor naturopplevelse. Det vitenskapelige navnet vestlandicum kan gi en følelse av tilhørighet hos det norske folk, spesielt for de som er hjemmehørende på Vestlandet.</t>
  </si>
  <si>
    <t>Avvirkning av spesielle typer av trær er en relativt sterk påvirkningsfaktor for vertsoppen almekullsopp, og påvirker derfor også kullsoppsnylte, gjennom avvirkning av gamle almetrær.</t>
  </si>
  <si>
    <t>Habitatet til kullsoppsnylte er almeskog i boreonemoral sone på Vestlandet, med mange store læger (død liggende ved) av alm (Ulmus glabra; VU). Kullsoppsnylte er avhengig av en annen kjernesoppart, almekullsopp (Hypoxylon vogesiacum; NT). Kullsoppsnylten er trolig begrenset til de almeskogene med største mengder av grove almelæger og de største lokalpopulasjonene av almekullsopp (H. vogesiacum). Kullsoppsnylte vokser bare på en liten andel av store almelæger med mye almekullsopp. Det er derfor lite sannsynlig at det skulle være rikelig av kullsoppsnylte i noen steder. I de kjente lokalitetene har det vært 1-9 kullsoppsnylter per lokalitet. Kullsoppsnylte vokser kun på lite nedbrytne almelæger og stående trær med dødvedpartier, og forsvinner når treet er blitt for mye nedbrutt. Fordi substratet er midlertidig, er opprettholdelse av delpopulasjoner og hele metapopulasjoner avhengige av stadig rekolonisering av nye trær og nye lokaliteter for at metapopulasjonen skal ha en langsiktig overlevelse. Eksposisjonen av bakkene er hovedsakelig mellom sør og vest. Den nåværende kjente distribusjonen av kullsoppsnylte dekker vegetasjonsseksjonene O3 (høyt oseanisk) til OC (likegyldig mellom havet og kontinentet). Arten (som sin vert) synes å foretrekke forholdsvis varme somre, men viser ingen klar tilknytning til havet eller det kontinentale klimaet.</t>
  </si>
  <si>
    <t>Det avhenger av spredning av almesyken og intensitetet av hjortegnagingen hvordan populasjonstrenden vil bli.</t>
  </si>
  <si>
    <t>For kullsoppsnylte vil det være svært krevende å forbedre bestandssituasjonen så mye at den går ned ett nivå på Rødlista fra dagens kategori. Vi vurderer derfor tiltak som kan sikre at artens status ikke forverres.</t>
  </si>
  <si>
    <t>Påvirkning på habitat &gt; Landbruk &gt; Skogbruk (kommersielt)&gt;
Skogsdrift, hogst og skjøtsel &gt; Treslagsskifte (gran på Vestlandet og nord for Saltfjellet, fremmede treslag)</t>
  </si>
  <si>
    <t>kr 390 000 + kostnader for tiltak 1</t>
  </si>
  <si>
    <t>kr 630 000 + kostnader for tiltak 1</t>
  </si>
  <si>
    <t>kr 240 000 + kostnader for tiltak 2</t>
  </si>
  <si>
    <t>1–10 %</t>
  </si>
  <si>
    <t>Björn Nordén og Jenni Nordén, NINA</t>
  </si>
  <si>
    <t>Økonomisk analyse</t>
  </si>
  <si>
    <t>Vedlegg 60 til NINA rapport 1626: Aalberg Haugen, I.M. et al. 2019. Tiltak for å ta vare på trua natur. Kunnskapsgrunnlag for 90 trua arter og 33 trua naturtyper. NINA Rapport 1626. Norsk institutt for naturforskning</t>
  </si>
  <si>
    <t>Øyvind Nystad Handberg og Kristin Magnussen, Menon</t>
  </si>
  <si>
    <r>
      <t xml:space="preserve">Kunnskapsgrunnlag for kullsoppsnylte </t>
    </r>
    <r>
      <rPr>
        <i/>
        <sz val="11"/>
        <color theme="1"/>
        <rFont val="Calibri"/>
        <family val="2"/>
        <scheme val="minor"/>
      </rPr>
      <t>Chlorostroma vestlandicum</t>
    </r>
    <r>
      <rPr>
        <sz val="11"/>
        <color theme="1"/>
        <rFont val="Calibri"/>
        <family val="2"/>
        <scheme val="minor"/>
      </rPr>
      <t xml:space="preserve"> - Tiltak for å ta vare på trua natur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</si>
</sst>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kr&quot;\ #,##0"/>
    <numFmt numFmtId="165" formatCode="mmm\ dd\,\ yyyy\ h:mm:ss\ AM/PM"/>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FF0000"/>
      <name val="Calibri"/>
      <family val="2"/>
      <scheme val="minor"/>
    </font>
    <font>
      <sz val="11"/>
      <name val="Calibri"/>
      <family val="2"/>
      <scheme val="minor"/>
    </font>
    <font>
      <sz val="11"/>
      <name val="Calibri"/>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cellStyleXfs>
  <cellXfs count="92">
    <xf numFmtId="0" fontId="0" fillId="0" borderId="0" xfId="0"/>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3" borderId="0" xfId="0" applyFill="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1" fillId="0" borderId="0" xfId="0" applyFont="1" applyAlignment="1">
      <alignment horizontal="left" vertical="top"/>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0" xfId="0" applyBorder="1" applyAlignment="1" applyProtection="1">
      <protection hidden="1"/>
    </xf>
    <xf numFmtId="0" fontId="0" fillId="3" borderId="0" xfId="0" applyFont="1" applyFill="1" applyBorder="1" applyAlignment="1">
      <alignment wrapText="1"/>
    </xf>
    <xf numFmtId="0" fontId="11" fillId="0" borderId="0" xfId="1"/>
    <xf numFmtId="165" fontId="11" fillId="0" borderId="0" xfId="1" applyNumberFormat="1" applyFont="1" applyBorder="1" applyAlignment="1" applyProtection="1"/>
    <xf numFmtId="165" fontId="11" fillId="0" borderId="0" xfId="1" applyNumberFormat="1" applyBorder="1"/>
    <xf numFmtId="0" fontId="0" fillId="0" borderId="0" xfId="0" applyAlignment="1">
      <alignment wrapText="1"/>
    </xf>
    <xf numFmtId="0" fontId="0" fillId="3" borderId="0" xfId="0" applyFill="1" applyAlignment="1">
      <alignment wrapText="1"/>
    </xf>
    <xf numFmtId="0" fontId="0" fillId="3" borderId="9" xfId="0" applyFill="1" applyBorder="1" applyAlignment="1">
      <alignment wrapText="1"/>
    </xf>
    <xf numFmtId="0" fontId="5" fillId="0" borderId="9" xfId="0" applyFont="1" applyBorder="1" applyAlignment="1">
      <alignment vertical="center"/>
    </xf>
    <xf numFmtId="0" fontId="2" fillId="0" borderId="9" xfId="0" applyFont="1" applyBorder="1" applyAlignment="1">
      <alignment vertical="center"/>
    </xf>
    <xf numFmtId="0" fontId="2" fillId="2" borderId="9" xfId="0" applyFont="1" applyFill="1" applyBorder="1" applyAlignment="1">
      <alignment vertical="center"/>
    </xf>
    <xf numFmtId="0" fontId="0" fillId="3" borderId="9" xfId="0" applyFont="1" applyFill="1" applyBorder="1" applyAlignment="1">
      <alignment wrapText="1"/>
    </xf>
    <xf numFmtId="0" fontId="2" fillId="0" borderId="9" xfId="0" applyFont="1" applyFill="1" applyBorder="1" applyAlignment="1">
      <alignment vertical="center"/>
    </xf>
    <xf numFmtId="0" fontId="6" fillId="0" borderId="9" xfId="0" applyFont="1" applyFill="1" applyBorder="1" applyAlignment="1">
      <alignment vertical="center"/>
    </xf>
    <xf numFmtId="0" fontId="0" fillId="0" borderId="9" xfId="0" applyBorder="1" applyAlignment="1"/>
    <xf numFmtId="0" fontId="4" fillId="0" borderId="9" xfId="0" applyFont="1" applyBorder="1" applyAlignment="1"/>
    <xf numFmtId="0" fontId="0" fillId="0" borderId="9" xfId="0" applyFont="1" applyFill="1" applyBorder="1" applyAlignment="1"/>
    <xf numFmtId="0" fontId="4" fillId="0" borderId="9" xfId="0" applyFont="1" applyFill="1" applyBorder="1" applyAlignment="1"/>
    <xf numFmtId="0" fontId="1" fillId="0" borderId="9" xfId="0" applyFont="1" applyBorder="1" applyAlignment="1"/>
    <xf numFmtId="0" fontId="1" fillId="0" borderId="9" xfId="0" applyFont="1" applyFill="1" applyBorder="1" applyAlignment="1"/>
    <xf numFmtId="49" fontId="0" fillId="3" borderId="9" xfId="0" applyNumberFormat="1" applyFont="1" applyFill="1" applyBorder="1" applyAlignment="1"/>
    <xf numFmtId="0" fontId="1" fillId="2" borderId="9" xfId="0" applyFont="1" applyFill="1" applyBorder="1" applyAlignment="1"/>
    <xf numFmtId="0" fontId="0" fillId="0" borderId="9" xfId="0" applyFont="1" applyBorder="1" applyAlignment="1"/>
    <xf numFmtId="49" fontId="0" fillId="3" borderId="9" xfId="0" applyNumberFormat="1" applyFill="1" applyBorder="1" applyAlignment="1"/>
    <xf numFmtId="0" fontId="0" fillId="2" borderId="9" xfId="0" applyFill="1" applyBorder="1" applyAlignment="1"/>
    <xf numFmtId="0" fontId="0" fillId="3" borderId="9" xfId="0" applyFill="1" applyBorder="1" applyAlignment="1"/>
    <xf numFmtId="0" fontId="0" fillId="3" borderId="9" xfId="0" applyFill="1" applyBorder="1" applyAlignment="1">
      <alignment horizontal="left"/>
    </xf>
    <xf numFmtId="49" fontId="2" fillId="3" borderId="9" xfId="0" applyNumberFormat="1" applyFont="1" applyFill="1" applyBorder="1" applyAlignment="1">
      <alignment vertical="center"/>
    </xf>
    <xf numFmtId="0" fontId="0" fillId="3" borderId="9" xfId="0" applyFont="1" applyFill="1" applyBorder="1" applyAlignment="1"/>
    <xf numFmtId="49" fontId="10" fillId="3" borderId="9" xfId="0" applyNumberFormat="1" applyFont="1" applyFill="1" applyBorder="1" applyAlignment="1"/>
    <xf numFmtId="0" fontId="0" fillId="0" borderId="9" xfId="0" applyFill="1" applyBorder="1" applyAlignment="1"/>
    <xf numFmtId="49" fontId="0" fillId="0" borderId="9" xfId="0" applyNumberFormat="1" applyFill="1" applyBorder="1" applyAlignment="1"/>
    <xf numFmtId="49" fontId="2" fillId="3" borderId="9" xfId="0" applyNumberFormat="1" applyFont="1" applyFill="1" applyBorder="1" applyAlignment="1"/>
    <xf numFmtId="0" fontId="10" fillId="3" borderId="9" xfId="0" applyFont="1" applyFill="1" applyBorder="1" applyAlignment="1"/>
    <xf numFmtId="0" fontId="9" fillId="0" borderId="9" xfId="0" applyFont="1" applyBorder="1" applyAlignment="1"/>
    <xf numFmtId="0" fontId="1" fillId="0" borderId="0" xfId="0" applyFont="1" applyFill="1" applyBorder="1" applyAlignment="1"/>
    <xf numFmtId="0" fontId="0" fillId="0" borderId="0" xfId="0" applyFill="1" applyBorder="1" applyAlignment="1"/>
    <xf numFmtId="0" fontId="0" fillId="0" borderId="0" xfId="0" applyAlignment="1"/>
    <xf numFmtId="0" fontId="3" fillId="0" borderId="0" xfId="0" applyFont="1" applyFill="1" applyBorder="1" applyAlignment="1"/>
    <xf numFmtId="0" fontId="0" fillId="0" borderId="0" xfId="0" applyFill="1" applyAlignment="1"/>
    <xf numFmtId="0" fontId="0" fillId="3" borderId="0" xfId="0" applyFill="1" applyBorder="1" applyAlignment="1"/>
    <xf numFmtId="0" fontId="0" fillId="2" borderId="0" xfId="0" applyFill="1" applyBorder="1" applyAlignment="1"/>
    <xf numFmtId="0" fontId="1" fillId="3" borderId="0" xfId="0" applyFont="1" applyFill="1" applyBorder="1" applyAlignment="1"/>
    <xf numFmtId="0" fontId="4" fillId="0" borderId="0" xfId="0" applyFont="1" applyAlignment="1"/>
    <xf numFmtId="0" fontId="1" fillId="0" borderId="0" xfId="0" applyFont="1" applyBorder="1" applyAlignment="1"/>
    <xf numFmtId="0" fontId="0" fillId="3" borderId="0" xfId="0" applyFont="1" applyFill="1" applyBorder="1" applyAlignment="1"/>
    <xf numFmtId="0" fontId="0" fillId="0" borderId="0" xfId="0" applyFont="1" applyBorder="1" applyAlignment="1"/>
    <xf numFmtId="0" fontId="0" fillId="0" borderId="0" xfId="0" applyBorder="1" applyAlignment="1"/>
    <xf numFmtId="0" fontId="3" fillId="0" borderId="0" xfId="0" applyFont="1" applyBorder="1" applyAlignment="1"/>
    <xf numFmtId="0" fontId="3" fillId="0" borderId="0" xfId="0" applyFont="1" applyAlignment="1"/>
    <xf numFmtId="164" fontId="0" fillId="3" borderId="0" xfId="0" applyNumberFormat="1" applyFill="1" applyAlignment="1"/>
    <xf numFmtId="0" fontId="0" fillId="3" borderId="0" xfId="0" applyFill="1" applyAlignment="1"/>
    <xf numFmtId="0" fontId="1" fillId="0" borderId="1" xfId="0" applyFont="1" applyBorder="1" applyAlignment="1" applyProtection="1">
      <protection hidden="1"/>
    </xf>
    <xf numFmtId="0" fontId="0" fillId="0" borderId="2" xfId="0" applyBorder="1" applyAlignment="1" applyProtection="1">
      <protection hidden="1"/>
    </xf>
    <xf numFmtId="0" fontId="0" fillId="0" borderId="3" xfId="0" applyBorder="1" applyAlignment="1" applyProtection="1">
      <protection hidden="1"/>
    </xf>
    <xf numFmtId="0" fontId="1" fillId="0" borderId="4" xfId="0" applyFont="1" applyBorder="1" applyAlignment="1" applyProtection="1">
      <protection hidden="1"/>
    </xf>
    <xf numFmtId="0" fontId="0" fillId="0" borderId="4" xfId="0" applyBorder="1" applyAlignment="1" applyProtection="1">
      <protection hidden="1"/>
    </xf>
    <xf numFmtId="0" fontId="0" fillId="0" borderId="5" xfId="0" applyBorder="1" applyAlignment="1" applyProtection="1">
      <protection hidden="1"/>
    </xf>
    <xf numFmtId="0" fontId="0" fillId="0" borderId="6" xfId="0" applyBorder="1" applyAlignment="1" applyProtection="1">
      <protection hidden="1"/>
    </xf>
    <xf numFmtId="0" fontId="0" fillId="0" borderId="7" xfId="0" applyBorder="1" applyAlignment="1" applyProtection="1">
      <protection hidden="1"/>
    </xf>
    <xf numFmtId="0" fontId="0" fillId="0" borderId="8" xfId="0" applyBorder="1" applyAlignment="1" applyProtection="1">
      <protection hidden="1"/>
    </xf>
    <xf numFmtId="0" fontId="0" fillId="3" borderId="0" xfId="0" applyFill="1" applyBorder="1" applyAlignment="1">
      <alignment wrapText="1"/>
    </xf>
    <xf numFmtId="164" fontId="0" fillId="3" borderId="0" xfId="0" applyNumberFormat="1" applyFill="1" applyBorder="1" applyAlignment="1">
      <alignment wrapText="1"/>
    </xf>
    <xf numFmtId="0" fontId="1" fillId="0" borderId="0" xfId="0" applyFont="1" applyFill="1" applyBorder="1" applyAlignment="1">
      <alignment horizontal="left" vertical="top"/>
    </xf>
    <xf numFmtId="0" fontId="0" fillId="3" borderId="0" xfId="0" applyFont="1" applyFill="1" applyBorder="1" applyAlignment="1">
      <alignment horizontal="left" vertical="top"/>
    </xf>
    <xf numFmtId="0" fontId="10" fillId="3" borderId="0" xfId="0" applyFont="1" applyFill="1" applyBorder="1" applyAlignment="1" applyProtection="1">
      <alignment horizontal="left" vertical="top"/>
      <protection hidden="1"/>
    </xf>
    <xf numFmtId="0" fontId="0" fillId="3" borderId="0" xfId="0" applyFont="1" applyFill="1" applyBorder="1" applyAlignment="1" applyProtection="1">
      <alignment horizontal="left" vertical="top"/>
      <protection hidden="1"/>
    </xf>
    <xf numFmtId="0" fontId="1" fillId="3" borderId="0" xfId="0" applyFont="1" applyFill="1" applyBorder="1" applyAlignment="1" applyProtection="1">
      <alignment horizontal="left" vertical="top"/>
      <protection hidden="1"/>
    </xf>
    <xf numFmtId="0" fontId="1" fillId="3" borderId="0" xfId="0" applyFont="1" applyFill="1" applyBorder="1" applyAlignment="1">
      <alignment horizontal="left" vertical="top"/>
    </xf>
    <xf numFmtId="164" fontId="0" fillId="3" borderId="0" xfId="0" applyNumberFormat="1" applyFont="1" applyFill="1" applyBorder="1" applyAlignment="1">
      <alignment horizontal="left" vertical="top"/>
    </xf>
    <xf numFmtId="0" fontId="10" fillId="3" borderId="0" xfId="0" applyFont="1" applyFill="1" applyBorder="1" applyAlignment="1">
      <alignment horizontal="left" vertical="top"/>
    </xf>
    <xf numFmtId="0" fontId="1" fillId="0" borderId="0" xfId="0" applyFont="1"/>
    <xf numFmtId="0" fontId="1" fillId="2" borderId="0" xfId="0" applyFont="1" applyFill="1"/>
    <xf numFmtId="0" fontId="1" fillId="0" borderId="0" xfId="0" applyFont="1" applyFill="1" applyBorder="1" applyAlignment="1">
      <alignment horizontal="center"/>
    </xf>
  </cellXfs>
  <cellStyles count="2">
    <cellStyle name="Normal" xfId="0" builtinId="0"/>
    <cellStyle name="Normal 2" xfId="1" xr:uid="{81B5635B-949A-4F15-9365-F82CC6B590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5"/>
  <sheetViews>
    <sheetView tabSelected="1" workbookViewId="0">
      <selection activeCell="A3" sqref="A3"/>
    </sheetView>
  </sheetViews>
  <sheetFormatPr defaultColWidth="9.140625" defaultRowHeight="15" customHeight="1" x14ac:dyDescent="0.25"/>
  <cols>
    <col min="1" max="1" width="34.5703125" style="32" customWidth="1"/>
    <col min="2" max="2" width="55" style="32" customWidth="1"/>
    <col min="3" max="3" width="39.85546875" style="32" customWidth="1"/>
    <col min="4" max="4" width="19.140625" style="32" customWidth="1"/>
    <col min="5" max="5" width="45" style="32" customWidth="1"/>
    <col min="6" max="6" width="27.42578125" style="32" customWidth="1"/>
    <col min="7" max="7" width="25.28515625" style="32" bestFit="1" customWidth="1"/>
    <col min="8" max="8" width="32.28515625" style="32" customWidth="1"/>
    <col min="9" max="9" width="18.7109375" style="32" customWidth="1"/>
    <col min="10" max="10" width="11.140625" style="32" customWidth="1"/>
    <col min="11" max="16384" width="9.140625" style="32"/>
  </cols>
  <sheetData>
    <row r="1" spans="1:12" ht="15" customHeight="1" x14ac:dyDescent="0.25">
      <c r="A1" s="32" t="s">
        <v>711</v>
      </c>
    </row>
    <row r="2" spans="1:12" ht="15" customHeight="1" x14ac:dyDescent="0.25">
      <c r="A2" s="32" t="s">
        <v>709</v>
      </c>
    </row>
    <row r="3" spans="1:12" ht="15" customHeight="1" x14ac:dyDescent="0.25">
      <c r="B3" s="33" t="s">
        <v>152</v>
      </c>
      <c r="G3" s="34"/>
      <c r="H3" s="35"/>
      <c r="I3" s="34"/>
      <c r="J3" s="34"/>
      <c r="K3" s="34"/>
      <c r="L3" s="34"/>
    </row>
    <row r="4" spans="1:12" ht="15" customHeight="1" x14ac:dyDescent="0.25">
      <c r="A4" s="36" t="s">
        <v>41</v>
      </c>
      <c r="B4" s="36" t="s">
        <v>40</v>
      </c>
      <c r="C4" s="36" t="s">
        <v>9</v>
      </c>
      <c r="D4" s="36" t="s">
        <v>104</v>
      </c>
      <c r="E4" s="36" t="s">
        <v>10</v>
      </c>
      <c r="F4" s="34"/>
      <c r="G4" s="37"/>
      <c r="H4" s="34"/>
      <c r="I4" s="34"/>
      <c r="J4" s="34"/>
      <c r="K4" s="34"/>
    </row>
    <row r="5" spans="1:12" ht="15" customHeight="1" x14ac:dyDescent="0.25">
      <c r="A5" s="36" t="s">
        <v>123</v>
      </c>
      <c r="B5" s="32" t="s">
        <v>124</v>
      </c>
      <c r="C5" s="38" t="s">
        <v>707</v>
      </c>
      <c r="D5" s="39"/>
      <c r="F5" s="34"/>
      <c r="G5" s="37"/>
      <c r="H5" s="34"/>
      <c r="I5" s="34"/>
      <c r="J5" s="34"/>
      <c r="K5" s="34"/>
    </row>
    <row r="6" spans="1:12" customFormat="1" x14ac:dyDescent="0.25">
      <c r="A6" s="89" t="s">
        <v>708</v>
      </c>
      <c r="B6" t="s">
        <v>124</v>
      </c>
      <c r="C6" s="41" t="s">
        <v>710</v>
      </c>
      <c r="D6" s="90"/>
      <c r="G6" s="89"/>
    </row>
    <row r="7" spans="1:12" ht="15" customHeight="1" x14ac:dyDescent="0.25">
      <c r="A7" s="36" t="s">
        <v>3</v>
      </c>
      <c r="B7" s="40" t="s">
        <v>43</v>
      </c>
      <c r="C7" s="41" t="s">
        <v>286</v>
      </c>
      <c r="D7" s="42"/>
      <c r="F7" s="34"/>
      <c r="G7" s="34"/>
      <c r="H7" s="34"/>
      <c r="I7" s="34"/>
      <c r="J7" s="34"/>
      <c r="K7" s="34"/>
    </row>
    <row r="8" spans="1:12" ht="15" customHeight="1" x14ac:dyDescent="0.25">
      <c r="A8" s="36" t="s">
        <v>4</v>
      </c>
      <c r="B8" s="32" t="s">
        <v>106</v>
      </c>
      <c r="C8" s="41" t="s">
        <v>275</v>
      </c>
      <c r="D8" s="42"/>
      <c r="F8" s="34"/>
      <c r="G8" s="34"/>
      <c r="H8" s="34"/>
      <c r="I8" s="34"/>
      <c r="J8" s="34"/>
      <c r="K8" s="34"/>
    </row>
    <row r="9" spans="1:12" ht="15" customHeight="1" x14ac:dyDescent="0.25">
      <c r="A9" s="36" t="s">
        <v>0</v>
      </c>
      <c r="B9" s="32" t="s">
        <v>108</v>
      </c>
      <c r="C9" s="41" t="s">
        <v>276</v>
      </c>
      <c r="D9" s="42"/>
      <c r="F9" s="34"/>
      <c r="G9" s="34"/>
      <c r="H9" s="34"/>
      <c r="I9" s="34"/>
      <c r="J9" s="34"/>
      <c r="K9" s="34"/>
    </row>
    <row r="10" spans="1:12" ht="15" customHeight="1" x14ac:dyDescent="0.25">
      <c r="A10" s="36" t="s">
        <v>1</v>
      </c>
      <c r="B10" s="32" t="s">
        <v>107</v>
      </c>
      <c r="C10" s="41" t="s">
        <v>277</v>
      </c>
      <c r="D10" s="42"/>
      <c r="F10" s="34"/>
      <c r="G10" s="34"/>
      <c r="H10" s="34"/>
      <c r="I10" s="34"/>
      <c r="J10" s="34"/>
      <c r="K10" s="34"/>
    </row>
    <row r="11" spans="1:12" ht="15" customHeight="1" x14ac:dyDescent="0.25">
      <c r="A11" s="36" t="s">
        <v>2</v>
      </c>
      <c r="B11" s="32" t="s">
        <v>105</v>
      </c>
      <c r="C11" s="41" t="s">
        <v>278</v>
      </c>
      <c r="D11" s="42"/>
      <c r="F11" s="34"/>
      <c r="G11" s="34"/>
      <c r="H11" s="34"/>
      <c r="I11" s="34"/>
      <c r="J11" s="34"/>
      <c r="K11" s="34"/>
    </row>
    <row r="12" spans="1:12" ht="15" customHeight="1" x14ac:dyDescent="0.25">
      <c r="A12" s="36" t="s">
        <v>42</v>
      </c>
      <c r="B12" s="32" t="s">
        <v>110</v>
      </c>
      <c r="C12" s="41" t="s">
        <v>279</v>
      </c>
      <c r="D12" s="43"/>
      <c r="E12" s="43"/>
    </row>
    <row r="13" spans="1:12" ht="15" customHeight="1" x14ac:dyDescent="0.25">
      <c r="A13" s="36" t="s">
        <v>133</v>
      </c>
      <c r="B13" s="32" t="s">
        <v>134</v>
      </c>
      <c r="C13" s="41" t="s">
        <v>665</v>
      </c>
      <c r="D13" s="42"/>
      <c r="E13" s="44"/>
    </row>
    <row r="14" spans="1:12" s="40" customFormat="1" ht="15" customHeight="1" x14ac:dyDescent="0.25">
      <c r="A14" s="26" t="s">
        <v>13</v>
      </c>
      <c r="B14" s="27" t="s">
        <v>44</v>
      </c>
      <c r="C14" s="45" t="s">
        <v>280</v>
      </c>
      <c r="D14" s="28"/>
      <c r="E14" s="46"/>
    </row>
    <row r="15" spans="1:12" s="40" customFormat="1" ht="15" customHeight="1" x14ac:dyDescent="0.25">
      <c r="A15" s="26" t="s">
        <v>14</v>
      </c>
      <c r="B15" s="27" t="s">
        <v>45</v>
      </c>
      <c r="C15" s="45" t="s">
        <v>280</v>
      </c>
      <c r="D15" s="28"/>
      <c r="E15" s="46"/>
    </row>
    <row r="16" spans="1:12" s="40" customFormat="1" ht="15" customHeight="1" x14ac:dyDescent="0.25">
      <c r="A16" s="26" t="s">
        <v>21</v>
      </c>
      <c r="B16" s="27" t="s">
        <v>46</v>
      </c>
      <c r="C16" s="45" t="s">
        <v>280</v>
      </c>
      <c r="D16" s="28"/>
      <c r="E16" s="46"/>
    </row>
    <row r="17" spans="1:9" s="40" customFormat="1" ht="15" customHeight="1" x14ac:dyDescent="0.25">
      <c r="A17" s="26" t="s">
        <v>15</v>
      </c>
      <c r="B17" s="27" t="s">
        <v>44</v>
      </c>
      <c r="C17" s="45" t="s">
        <v>280</v>
      </c>
      <c r="D17" s="28"/>
      <c r="E17" s="46"/>
    </row>
    <row r="18" spans="1:9" s="40" customFormat="1" ht="15" customHeight="1" x14ac:dyDescent="0.25">
      <c r="A18" s="26" t="s">
        <v>16</v>
      </c>
      <c r="B18" s="27" t="s">
        <v>45</v>
      </c>
      <c r="C18" s="45" t="s">
        <v>280</v>
      </c>
      <c r="D18" s="28"/>
      <c r="E18" s="46"/>
    </row>
    <row r="19" spans="1:9" s="40" customFormat="1" ht="15" customHeight="1" x14ac:dyDescent="0.25">
      <c r="A19" s="26" t="s">
        <v>22</v>
      </c>
      <c r="B19" s="27" t="s">
        <v>47</v>
      </c>
      <c r="C19" s="45" t="s">
        <v>280</v>
      </c>
      <c r="D19" s="28"/>
      <c r="E19" s="46"/>
    </row>
    <row r="20" spans="1:9" s="40" customFormat="1" ht="15" customHeight="1" x14ac:dyDescent="0.25">
      <c r="A20" s="26" t="s">
        <v>17</v>
      </c>
      <c r="B20" s="27" t="s">
        <v>44</v>
      </c>
      <c r="C20" s="45" t="s">
        <v>281</v>
      </c>
      <c r="D20" s="28"/>
      <c r="E20" s="46"/>
    </row>
    <row r="21" spans="1:9" s="40" customFormat="1" ht="15" customHeight="1" x14ac:dyDescent="0.25">
      <c r="A21" s="26" t="s">
        <v>18</v>
      </c>
      <c r="B21" s="27" t="s">
        <v>45</v>
      </c>
      <c r="C21" s="45" t="s">
        <v>282</v>
      </c>
      <c r="D21" s="28"/>
      <c r="E21" s="46"/>
    </row>
    <row r="22" spans="1:9" s="40" customFormat="1" ht="15" customHeight="1" x14ac:dyDescent="0.25">
      <c r="A22" s="26" t="s">
        <v>23</v>
      </c>
      <c r="B22" s="27" t="s">
        <v>48</v>
      </c>
      <c r="C22" s="45" t="s">
        <v>283</v>
      </c>
      <c r="D22" s="28"/>
      <c r="E22" s="46"/>
    </row>
    <row r="23" spans="1:9" s="40" customFormat="1" ht="15" customHeight="1" x14ac:dyDescent="0.25">
      <c r="A23" s="26" t="s">
        <v>111</v>
      </c>
      <c r="B23" s="27"/>
      <c r="C23" s="45" t="s">
        <v>284</v>
      </c>
      <c r="D23" s="28"/>
      <c r="E23" s="46"/>
    </row>
    <row r="24" spans="1:9" s="40" customFormat="1" ht="15" customHeight="1" x14ac:dyDescent="0.25">
      <c r="A24" s="26" t="s">
        <v>50</v>
      </c>
      <c r="B24" s="27" t="s">
        <v>51</v>
      </c>
      <c r="C24" s="45" t="s">
        <v>285</v>
      </c>
      <c r="D24" s="28"/>
      <c r="E24" s="46" t="s">
        <v>287</v>
      </c>
    </row>
    <row r="25" spans="1:9" ht="15" customHeight="1" x14ac:dyDescent="0.25">
      <c r="A25" s="36" t="s">
        <v>5</v>
      </c>
      <c r="B25" s="30" t="s">
        <v>155</v>
      </c>
      <c r="C25" s="41" t="s">
        <v>307</v>
      </c>
      <c r="D25" s="42"/>
      <c r="E25" s="43" t="s">
        <v>693</v>
      </c>
    </row>
    <row r="26" spans="1:9" ht="15" customHeight="1" x14ac:dyDescent="0.25">
      <c r="A26" s="36" t="s">
        <v>8</v>
      </c>
      <c r="B26" s="30" t="s">
        <v>114</v>
      </c>
      <c r="C26" s="47" t="s">
        <v>288</v>
      </c>
      <c r="D26" s="42"/>
      <c r="E26" s="43"/>
      <c r="F26" s="48"/>
      <c r="G26" s="37"/>
      <c r="H26" s="35"/>
      <c r="I26" s="48"/>
    </row>
    <row r="27" spans="1:9" ht="15" customHeight="1" x14ac:dyDescent="0.25">
      <c r="A27" s="36" t="s">
        <v>11</v>
      </c>
      <c r="B27" s="30" t="s">
        <v>49</v>
      </c>
      <c r="C27" s="41" t="s">
        <v>289</v>
      </c>
      <c r="D27" s="42"/>
      <c r="E27" s="43"/>
      <c r="F27" s="48"/>
      <c r="G27" s="48"/>
      <c r="H27" s="48"/>
      <c r="I27" s="48"/>
    </row>
    <row r="28" spans="1:9" ht="15" customHeight="1" x14ac:dyDescent="0.25">
      <c r="A28" s="36" t="s">
        <v>12</v>
      </c>
      <c r="B28" s="30" t="s">
        <v>125</v>
      </c>
      <c r="C28" s="41" t="s">
        <v>667</v>
      </c>
      <c r="D28" s="42"/>
      <c r="E28" s="41"/>
    </row>
    <row r="29" spans="1:9" ht="15" customHeight="1" x14ac:dyDescent="0.25">
      <c r="A29" s="36" t="s">
        <v>37</v>
      </c>
      <c r="B29" s="30" t="s">
        <v>126</v>
      </c>
      <c r="C29" s="41" t="s">
        <v>306</v>
      </c>
      <c r="D29" s="43" t="s">
        <v>313</v>
      </c>
      <c r="E29" s="41" t="s">
        <v>694</v>
      </c>
    </row>
    <row r="30" spans="1:9" ht="15" customHeight="1" x14ac:dyDescent="0.25">
      <c r="A30" s="36" t="s">
        <v>54</v>
      </c>
      <c r="B30" s="30" t="s">
        <v>55</v>
      </c>
      <c r="C30" s="41" t="s">
        <v>314</v>
      </c>
      <c r="D30" s="41" t="s">
        <v>682</v>
      </c>
      <c r="E30" s="43" t="s">
        <v>695</v>
      </c>
    </row>
    <row r="31" spans="1:9" ht="15" customHeight="1" x14ac:dyDescent="0.25">
      <c r="A31" s="36" t="s">
        <v>6</v>
      </c>
      <c r="B31" s="30" t="s">
        <v>52</v>
      </c>
      <c r="C31" s="41" t="s">
        <v>290</v>
      </c>
      <c r="D31" s="42"/>
      <c r="E31" s="43"/>
    </row>
    <row r="32" spans="1:9" ht="15" customHeight="1" x14ac:dyDescent="0.25">
      <c r="A32" s="36" t="s">
        <v>7</v>
      </c>
      <c r="B32" s="30" t="s">
        <v>53</v>
      </c>
      <c r="C32" s="41" t="s">
        <v>290</v>
      </c>
      <c r="D32" s="42"/>
      <c r="E32" s="43" t="s">
        <v>315</v>
      </c>
    </row>
    <row r="33" spans="1:9" ht="15" customHeight="1" x14ac:dyDescent="0.25">
      <c r="A33" s="36"/>
      <c r="B33" s="30"/>
      <c r="C33" s="49"/>
      <c r="D33" s="48"/>
    </row>
    <row r="34" spans="1:9" ht="15" customHeight="1" x14ac:dyDescent="0.25">
      <c r="A34" s="37" t="s">
        <v>156</v>
      </c>
      <c r="B34" s="30" t="s">
        <v>170</v>
      </c>
      <c r="C34" s="43" t="s">
        <v>293</v>
      </c>
      <c r="D34" s="43" t="s">
        <v>293</v>
      </c>
      <c r="E34" s="43"/>
    </row>
    <row r="35" spans="1:9" ht="15" customHeight="1" x14ac:dyDescent="0.25">
      <c r="A35" s="37" t="s">
        <v>157</v>
      </c>
      <c r="B35" s="30" t="s">
        <v>158</v>
      </c>
      <c r="C35" s="50" t="s">
        <v>686</v>
      </c>
      <c r="D35" s="43" t="s">
        <v>291</v>
      </c>
      <c r="E35" s="43" t="s">
        <v>316</v>
      </c>
    </row>
    <row r="36" spans="1:9" ht="15" customHeight="1" x14ac:dyDescent="0.25">
      <c r="A36" s="37" t="s">
        <v>159</v>
      </c>
      <c r="B36" s="30" t="s">
        <v>171</v>
      </c>
      <c r="C36" s="47" t="s">
        <v>699</v>
      </c>
      <c r="D36" s="43" t="s">
        <v>318</v>
      </c>
      <c r="E36" s="43" t="s">
        <v>317</v>
      </c>
    </row>
    <row r="37" spans="1:9" ht="15" customHeight="1" x14ac:dyDescent="0.25">
      <c r="A37" s="37" t="s">
        <v>160</v>
      </c>
      <c r="B37" s="30" t="s">
        <v>172</v>
      </c>
      <c r="C37" s="50"/>
      <c r="D37" s="43"/>
      <c r="E37" s="43"/>
    </row>
    <row r="38" spans="1:9" ht="15" customHeight="1" x14ac:dyDescent="0.25">
      <c r="A38" s="37" t="s">
        <v>161</v>
      </c>
      <c r="B38" s="48" t="s">
        <v>173</v>
      </c>
      <c r="C38" s="50" t="s">
        <v>319</v>
      </c>
      <c r="D38" s="43" t="s">
        <v>318</v>
      </c>
      <c r="E38" s="43" t="s">
        <v>660</v>
      </c>
    </row>
    <row r="39" spans="1:9" ht="15" customHeight="1" x14ac:dyDescent="0.25">
      <c r="A39" s="37" t="s">
        <v>161</v>
      </c>
      <c r="B39" s="48" t="s">
        <v>173</v>
      </c>
      <c r="C39" s="50" t="s">
        <v>320</v>
      </c>
      <c r="D39" s="43" t="s">
        <v>318</v>
      </c>
      <c r="E39" s="43" t="s">
        <v>696</v>
      </c>
    </row>
    <row r="40" spans="1:9" s="48" customFormat="1" ht="15" customHeight="1" x14ac:dyDescent="0.25">
      <c r="A40" s="37" t="s">
        <v>162</v>
      </c>
      <c r="B40" s="30" t="s">
        <v>163</v>
      </c>
      <c r="C40" s="50" t="s">
        <v>321</v>
      </c>
      <c r="D40" s="43" t="s">
        <v>292</v>
      </c>
      <c r="E40" s="43"/>
    </row>
    <row r="41" spans="1:9" s="48" customFormat="1" ht="15" customHeight="1" x14ac:dyDescent="0.25">
      <c r="A41" s="37" t="s">
        <v>164</v>
      </c>
      <c r="B41" s="30" t="s">
        <v>169</v>
      </c>
      <c r="C41" s="50" t="s">
        <v>321</v>
      </c>
      <c r="D41" s="43" t="s">
        <v>292</v>
      </c>
      <c r="E41" s="43"/>
    </row>
    <row r="42" spans="1:9" s="48" customFormat="1" ht="15" customHeight="1" x14ac:dyDescent="0.25">
      <c r="A42" s="37" t="s">
        <v>165</v>
      </c>
      <c r="B42" s="30" t="s">
        <v>166</v>
      </c>
      <c r="C42" s="50" t="s">
        <v>293</v>
      </c>
      <c r="D42" s="50" t="s">
        <v>293</v>
      </c>
      <c r="E42" s="43"/>
    </row>
    <row r="43" spans="1:9" s="48" customFormat="1" ht="15" customHeight="1" x14ac:dyDescent="0.25">
      <c r="A43" s="37" t="s">
        <v>167</v>
      </c>
      <c r="B43" s="30" t="s">
        <v>168</v>
      </c>
      <c r="C43" s="41" t="s">
        <v>687</v>
      </c>
      <c r="D43" s="43" t="s">
        <v>291</v>
      </c>
      <c r="E43" s="43"/>
    </row>
    <row r="44" spans="1:9" ht="15" customHeight="1" x14ac:dyDescent="0.25">
      <c r="A44" s="37" t="s">
        <v>135</v>
      </c>
      <c r="B44" s="30" t="s">
        <v>174</v>
      </c>
      <c r="C44" s="43" t="s">
        <v>294</v>
      </c>
      <c r="D44" s="43" t="s">
        <v>291</v>
      </c>
      <c r="E44" s="51" t="s">
        <v>697</v>
      </c>
    </row>
    <row r="45" spans="1:9" ht="15" customHeight="1" x14ac:dyDescent="0.25">
      <c r="A45" s="36"/>
      <c r="B45" s="30"/>
      <c r="C45" s="49"/>
      <c r="D45" s="48"/>
    </row>
    <row r="46" spans="1:9" ht="15" customHeight="1" x14ac:dyDescent="0.25">
      <c r="C46" s="52"/>
    </row>
    <row r="48" spans="1:9" ht="15" customHeight="1" x14ac:dyDescent="0.25">
      <c r="A48" s="40"/>
      <c r="B48" s="30"/>
      <c r="I48" s="48"/>
    </row>
    <row r="49" spans="1:11" ht="15" customHeight="1" x14ac:dyDescent="0.25">
      <c r="B49" s="33" t="s">
        <v>153</v>
      </c>
      <c r="J49" s="48"/>
    </row>
    <row r="50" spans="1:11" ht="15" customHeight="1" x14ac:dyDescent="0.25">
      <c r="B50" s="37" t="s">
        <v>186</v>
      </c>
      <c r="C50" s="37" t="s">
        <v>121</v>
      </c>
      <c r="D50" s="37" t="s">
        <v>113</v>
      </c>
      <c r="E50" s="37" t="s">
        <v>38</v>
      </c>
      <c r="F50" s="37" t="s">
        <v>39</v>
      </c>
      <c r="G50" s="37" t="s">
        <v>136</v>
      </c>
      <c r="H50" s="37" t="s">
        <v>120</v>
      </c>
      <c r="I50" s="48"/>
      <c r="J50" s="48"/>
      <c r="K50" s="48"/>
    </row>
    <row r="51" spans="1:11" ht="15" customHeight="1" x14ac:dyDescent="0.25">
      <c r="A51" s="36" t="s">
        <v>27</v>
      </c>
      <c r="B51" s="43" t="s">
        <v>295</v>
      </c>
      <c r="C51" s="46" t="s">
        <v>668</v>
      </c>
      <c r="D51" s="46" t="s">
        <v>297</v>
      </c>
      <c r="E51" s="46" t="s">
        <v>663</v>
      </c>
      <c r="F51" s="46" t="s">
        <v>299</v>
      </c>
      <c r="G51" s="43"/>
      <c r="H51" s="43" t="s">
        <v>688</v>
      </c>
      <c r="I51" s="48"/>
      <c r="J51" s="48"/>
    </row>
    <row r="52" spans="1:11" ht="15" customHeight="1" x14ac:dyDescent="0.25">
      <c r="A52" s="36" t="s">
        <v>132</v>
      </c>
      <c r="B52" s="46" t="s">
        <v>296</v>
      </c>
      <c r="C52" s="46" t="s">
        <v>669</v>
      </c>
      <c r="D52" s="46" t="s">
        <v>297</v>
      </c>
      <c r="E52" s="46" t="s">
        <v>663</v>
      </c>
      <c r="F52" s="46" t="s">
        <v>299</v>
      </c>
      <c r="G52" s="43"/>
      <c r="H52" s="43" t="s">
        <v>326</v>
      </c>
      <c r="I52" s="48"/>
      <c r="J52" s="48"/>
    </row>
    <row r="53" spans="1:11" ht="15" customHeight="1" x14ac:dyDescent="0.25">
      <c r="A53" s="36" t="s">
        <v>322</v>
      </c>
      <c r="B53" s="29" t="s">
        <v>662</v>
      </c>
      <c r="C53" s="46" t="s">
        <v>670</v>
      </c>
      <c r="D53" s="46" t="s">
        <v>293</v>
      </c>
      <c r="E53" s="46" t="s">
        <v>293</v>
      </c>
      <c r="F53" s="46" t="s">
        <v>293</v>
      </c>
      <c r="G53" s="43" t="s">
        <v>323</v>
      </c>
      <c r="H53" s="43" t="s">
        <v>333</v>
      </c>
      <c r="I53" s="48"/>
      <c r="J53" s="48"/>
    </row>
    <row r="54" spans="1:11" ht="15" customHeight="1" x14ac:dyDescent="0.25">
      <c r="A54" s="36" t="s">
        <v>324</v>
      </c>
      <c r="B54" s="25" t="s">
        <v>702</v>
      </c>
      <c r="C54" s="46" t="s">
        <v>671</v>
      </c>
      <c r="D54" s="46" t="s">
        <v>297</v>
      </c>
      <c r="E54" s="46" t="s">
        <v>293</v>
      </c>
      <c r="F54" s="46" t="s">
        <v>293</v>
      </c>
      <c r="G54" s="46" t="s">
        <v>323</v>
      </c>
      <c r="H54" s="43" t="s">
        <v>689</v>
      </c>
      <c r="I54" s="48"/>
      <c r="J54" s="48"/>
    </row>
    <row r="55" spans="1:11" ht="15" customHeight="1" x14ac:dyDescent="0.25">
      <c r="A55" s="36" t="s">
        <v>325</v>
      </c>
      <c r="B55" s="43" t="s">
        <v>661</v>
      </c>
      <c r="C55" s="46" t="s">
        <v>698</v>
      </c>
      <c r="D55" s="46" t="s">
        <v>297</v>
      </c>
      <c r="E55" s="46" t="s">
        <v>293</v>
      </c>
      <c r="F55" s="46" t="s">
        <v>293</v>
      </c>
      <c r="G55" s="46" t="s">
        <v>323</v>
      </c>
      <c r="H55" s="43" t="s">
        <v>690</v>
      </c>
      <c r="I55" s="48"/>
      <c r="J55" s="48"/>
    </row>
    <row r="56" spans="1:11" ht="15" customHeight="1" x14ac:dyDescent="0.25">
      <c r="A56" s="34"/>
      <c r="C56" s="34"/>
      <c r="D56" s="34"/>
      <c r="E56" s="34"/>
      <c r="F56" s="34"/>
      <c r="G56" s="48"/>
      <c r="H56" s="48"/>
      <c r="I56" s="48"/>
      <c r="J56" s="48"/>
    </row>
    <row r="57" spans="1:11" ht="15" customHeight="1" x14ac:dyDescent="0.25">
      <c r="A57" s="37" t="s">
        <v>122</v>
      </c>
      <c r="B57" s="46" t="s">
        <v>298</v>
      </c>
      <c r="C57" s="34"/>
      <c r="D57" s="34"/>
      <c r="E57" s="34"/>
      <c r="F57" s="48"/>
      <c r="G57" s="48"/>
      <c r="H57" s="48"/>
      <c r="I57" s="48"/>
    </row>
    <row r="58" spans="1:11" ht="15" customHeight="1" x14ac:dyDescent="0.25">
      <c r="A58" s="37"/>
      <c r="B58" s="34"/>
      <c r="C58" s="34"/>
      <c r="D58" s="34"/>
      <c r="E58" s="34"/>
      <c r="F58" s="48"/>
      <c r="G58" s="48"/>
      <c r="H58" s="48"/>
      <c r="I58" s="48"/>
    </row>
    <row r="59" spans="1:11" ht="15" customHeight="1" x14ac:dyDescent="0.25">
      <c r="A59" s="37"/>
      <c r="B59" s="34"/>
      <c r="C59" s="34"/>
      <c r="D59" s="34"/>
      <c r="E59" s="34"/>
      <c r="F59" s="48"/>
      <c r="G59" s="48"/>
      <c r="H59" s="48"/>
      <c r="I59" s="48"/>
    </row>
    <row r="60" spans="1:11" ht="15" customHeight="1" x14ac:dyDescent="0.25">
      <c r="A60" s="35" t="s">
        <v>138</v>
      </c>
      <c r="B60" s="34"/>
      <c r="C60" s="34"/>
      <c r="D60" s="34"/>
      <c r="E60" s="34"/>
      <c r="F60" s="48"/>
      <c r="G60" s="48"/>
      <c r="H60" s="48"/>
      <c r="I60" s="48"/>
    </row>
    <row r="61" spans="1:11" ht="15" customHeight="1" x14ac:dyDescent="0.25">
      <c r="A61" s="36" t="s">
        <v>137</v>
      </c>
      <c r="B61" s="36" t="s">
        <v>154</v>
      </c>
      <c r="C61" s="36" t="s">
        <v>120</v>
      </c>
      <c r="D61" s="34"/>
      <c r="H61" s="48"/>
    </row>
    <row r="62" spans="1:11" ht="15" customHeight="1" x14ac:dyDescent="0.25">
      <c r="A62" s="46" t="s">
        <v>281</v>
      </c>
      <c r="B62" s="46" t="s">
        <v>282</v>
      </c>
      <c r="C62" s="51" t="s">
        <v>701</v>
      </c>
      <c r="D62" s="34"/>
      <c r="E62" s="34"/>
      <c r="F62" s="34"/>
      <c r="G62" s="48"/>
      <c r="H62" s="48"/>
      <c r="I62" s="48"/>
      <c r="J62" s="48"/>
    </row>
    <row r="63" spans="1:11" ht="15" customHeight="1" x14ac:dyDescent="0.25">
      <c r="A63" s="37"/>
      <c r="B63" s="34"/>
      <c r="C63" s="34"/>
      <c r="D63" s="34"/>
      <c r="E63" s="34"/>
      <c r="F63" s="34"/>
      <c r="G63" s="48"/>
      <c r="H63" s="48"/>
      <c r="I63" s="48"/>
      <c r="J63" s="48"/>
    </row>
    <row r="64" spans="1:11" ht="15" customHeight="1" x14ac:dyDescent="0.25">
      <c r="A64" s="36" t="s">
        <v>139</v>
      </c>
      <c r="B64" s="48"/>
      <c r="C64" s="48"/>
      <c r="D64" s="48"/>
      <c r="E64" s="48"/>
      <c r="F64" s="48"/>
      <c r="G64" s="48"/>
      <c r="H64" s="48"/>
      <c r="I64" s="48"/>
      <c r="J64" s="48"/>
    </row>
    <row r="65" spans="1:10" ht="15" customHeight="1" x14ac:dyDescent="0.25">
      <c r="A65" s="36" t="s">
        <v>112</v>
      </c>
      <c r="B65" s="36" t="s">
        <v>129</v>
      </c>
      <c r="C65" s="36" t="s">
        <v>130</v>
      </c>
      <c r="D65" s="36" t="s">
        <v>131</v>
      </c>
      <c r="E65" s="36" t="s">
        <v>120</v>
      </c>
      <c r="F65" s="48"/>
      <c r="G65" s="48"/>
      <c r="H65" s="48"/>
      <c r="I65" s="48"/>
      <c r="J65" s="48"/>
    </row>
    <row r="66" spans="1:10" ht="15" customHeight="1" x14ac:dyDescent="0.25">
      <c r="A66" s="36" t="s">
        <v>28</v>
      </c>
      <c r="B66" s="46" t="s">
        <v>300</v>
      </c>
      <c r="C66" s="43" t="s">
        <v>328</v>
      </c>
      <c r="D66" s="43" t="s">
        <v>327</v>
      </c>
      <c r="E66" s="43" t="s">
        <v>672</v>
      </c>
    </row>
    <row r="67" spans="1:10" ht="15" customHeight="1" x14ac:dyDescent="0.25">
      <c r="A67" s="36" t="s">
        <v>29</v>
      </c>
      <c r="B67" s="46" t="s">
        <v>301</v>
      </c>
      <c r="C67" s="43" t="s">
        <v>329</v>
      </c>
      <c r="D67" s="43" t="s">
        <v>331</v>
      </c>
      <c r="E67" s="43" t="s">
        <v>691</v>
      </c>
    </row>
    <row r="68" spans="1:10" ht="15" customHeight="1" x14ac:dyDescent="0.25">
      <c r="A68" s="36" t="s">
        <v>119</v>
      </c>
      <c r="B68" s="46" t="s">
        <v>330</v>
      </c>
      <c r="C68" s="43" t="s">
        <v>673</v>
      </c>
      <c r="D68" s="43" t="s">
        <v>666</v>
      </c>
      <c r="E68" s="43" t="s">
        <v>332</v>
      </c>
    </row>
    <row r="69" spans="1:10" ht="15" customHeight="1" x14ac:dyDescent="0.25">
      <c r="A69" s="36" t="s">
        <v>30</v>
      </c>
      <c r="B69" s="46"/>
      <c r="C69" s="43"/>
      <c r="D69" s="43"/>
      <c r="E69" s="43"/>
    </row>
    <row r="71" spans="1:10" ht="15" customHeight="1" x14ac:dyDescent="0.25">
      <c r="C71" s="49"/>
      <c r="D71" s="48"/>
      <c r="H71" s="37"/>
    </row>
    <row r="73" spans="1:10" ht="15" customHeight="1" x14ac:dyDescent="0.25">
      <c r="A73" s="31" t="s">
        <v>109</v>
      </c>
      <c r="B73" s="48"/>
      <c r="C73" s="48"/>
      <c r="D73" s="48"/>
      <c r="E73" s="48"/>
      <c r="F73" s="48"/>
      <c r="G73" s="48"/>
      <c r="H73" s="48"/>
      <c r="I73" s="48"/>
    </row>
    <row r="74" spans="1:10" ht="15" customHeight="1" x14ac:dyDescent="0.25">
      <c r="A74" s="36" t="s">
        <v>141</v>
      </c>
      <c r="B74" s="37" t="s">
        <v>140</v>
      </c>
      <c r="C74" s="48"/>
      <c r="D74" s="48"/>
      <c r="E74" s="48"/>
      <c r="F74" s="48"/>
      <c r="G74" s="48"/>
      <c r="H74" s="48"/>
      <c r="I74" s="48"/>
    </row>
    <row r="75" spans="1:10" ht="15" customHeight="1" x14ac:dyDescent="0.25">
      <c r="A75" s="43" t="s">
        <v>299</v>
      </c>
      <c r="B75" s="43" t="s">
        <v>700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4"/>
  <sheetViews>
    <sheetView topLeftCell="A6" workbookViewId="0">
      <selection activeCell="B41" sqref="B41"/>
    </sheetView>
  </sheetViews>
  <sheetFormatPr defaultRowHeight="15" x14ac:dyDescent="0.25"/>
  <cols>
    <col min="1" max="1" width="50" customWidth="1"/>
    <col min="2" max="5" width="16" customWidth="1"/>
  </cols>
  <sheetData>
    <row r="1" spans="1:4" x14ac:dyDescent="0.25">
      <c r="A1" t="s">
        <v>98</v>
      </c>
    </row>
    <row r="2" spans="1:4" x14ac:dyDescent="0.25">
      <c r="A2" t="s">
        <v>99</v>
      </c>
    </row>
    <row r="3" spans="1:4" x14ac:dyDescent="0.25">
      <c r="A3" t="s">
        <v>100</v>
      </c>
    </row>
    <row r="4" spans="1:4" x14ac:dyDescent="0.25">
      <c r="A4" t="s">
        <v>101</v>
      </c>
    </row>
    <row r="5" spans="1:4" x14ac:dyDescent="0.25">
      <c r="A5" s="1" t="s">
        <v>151</v>
      </c>
    </row>
    <row r="7" spans="1:4" ht="15" customHeight="1" x14ac:dyDescent="0.25">
      <c r="A7" s="2" t="s">
        <v>4</v>
      </c>
      <c r="B7" s="2" t="s">
        <v>19</v>
      </c>
      <c r="C7" s="2" t="s">
        <v>56</v>
      </c>
      <c r="D7" s="2" t="s">
        <v>57</v>
      </c>
    </row>
    <row r="8" spans="1:4" ht="15" customHeight="1" x14ac:dyDescent="0.25">
      <c r="A8" s="3" t="s">
        <v>58</v>
      </c>
      <c r="B8" s="3"/>
      <c r="C8" s="2"/>
      <c r="D8" s="2"/>
    </row>
    <row r="9" spans="1:4" ht="15" customHeight="1" x14ac:dyDescent="0.25">
      <c r="A9" s="4" t="s">
        <v>59</v>
      </c>
      <c r="B9" s="8"/>
      <c r="C9" s="8"/>
      <c r="D9" s="8"/>
    </row>
    <row r="10" spans="1:4" ht="15" customHeight="1" x14ac:dyDescent="0.25">
      <c r="A10" s="4" t="s">
        <v>60</v>
      </c>
      <c r="B10" s="8"/>
      <c r="C10" s="8"/>
      <c r="D10" s="8"/>
    </row>
    <row r="11" spans="1:4" ht="15" customHeight="1" x14ac:dyDescent="0.25">
      <c r="A11" s="4" t="s">
        <v>61</v>
      </c>
      <c r="B11" s="8"/>
      <c r="C11" s="8"/>
      <c r="D11" s="8"/>
    </row>
    <row r="12" spans="1:4" ht="15" customHeight="1" x14ac:dyDescent="0.25">
      <c r="A12" s="4" t="s">
        <v>62</v>
      </c>
      <c r="B12" s="8"/>
      <c r="C12" s="8"/>
      <c r="D12" s="8"/>
    </row>
    <row r="13" spans="1:4" ht="15" customHeight="1" x14ac:dyDescent="0.25">
      <c r="A13" s="4" t="s">
        <v>63</v>
      </c>
      <c r="B13" s="8"/>
      <c r="C13" s="8"/>
      <c r="D13" s="8"/>
    </row>
    <row r="14" spans="1:4" ht="15" customHeight="1" x14ac:dyDescent="0.25">
      <c r="A14" s="4" t="s">
        <v>64</v>
      </c>
      <c r="B14" s="8"/>
      <c r="C14" s="8"/>
      <c r="D14" s="8"/>
    </row>
    <row r="15" spans="1:4" ht="15" customHeight="1" x14ac:dyDescent="0.25">
      <c r="A15" s="4" t="s">
        <v>65</v>
      </c>
      <c r="B15" s="8"/>
      <c r="C15" s="8"/>
      <c r="D15" s="8"/>
    </row>
    <row r="16" spans="1:4" ht="15" customHeight="1" x14ac:dyDescent="0.25">
      <c r="A16" s="4" t="s">
        <v>66</v>
      </c>
      <c r="B16" s="8"/>
      <c r="C16" s="8"/>
      <c r="D16" s="8"/>
    </row>
    <row r="17" spans="1:4" ht="15" customHeight="1" x14ac:dyDescent="0.25">
      <c r="A17" s="4" t="s">
        <v>67</v>
      </c>
      <c r="B17" s="8"/>
      <c r="C17" s="8"/>
      <c r="D17" s="8"/>
    </row>
    <row r="18" spans="1:4" ht="15" customHeight="1" x14ac:dyDescent="0.25">
      <c r="A18" s="4" t="s">
        <v>68</v>
      </c>
      <c r="B18" s="8"/>
      <c r="C18" s="8"/>
      <c r="D18" s="8"/>
    </row>
    <row r="19" spans="1:4" ht="15" customHeight="1" x14ac:dyDescent="0.25">
      <c r="A19" s="3" t="s">
        <v>69</v>
      </c>
      <c r="B19" s="3"/>
      <c r="C19" s="2"/>
      <c r="D19" s="2"/>
    </row>
    <row r="20" spans="1:4" ht="15" customHeight="1" x14ac:dyDescent="0.25">
      <c r="A20" s="4" t="s">
        <v>70</v>
      </c>
      <c r="B20" s="8"/>
      <c r="C20" s="8"/>
      <c r="D20" s="8"/>
    </row>
    <row r="21" spans="1:4" ht="15" customHeight="1" x14ac:dyDescent="0.25">
      <c r="A21" s="4" t="s">
        <v>71</v>
      </c>
      <c r="B21" s="8"/>
      <c r="C21" s="8"/>
      <c r="D21" s="8"/>
    </row>
    <row r="22" spans="1:4" ht="15" customHeight="1" x14ac:dyDescent="0.25">
      <c r="A22" s="4" t="s">
        <v>72</v>
      </c>
      <c r="B22" s="8"/>
      <c r="C22" s="8"/>
      <c r="D22" s="8"/>
    </row>
    <row r="23" spans="1:4" ht="15" customHeight="1" x14ac:dyDescent="0.25">
      <c r="A23" s="4" t="s">
        <v>73</v>
      </c>
      <c r="B23" s="8"/>
      <c r="C23" s="8"/>
      <c r="D23" s="8"/>
    </row>
    <row r="24" spans="1:4" ht="15" customHeight="1" x14ac:dyDescent="0.25">
      <c r="A24" s="4" t="s">
        <v>74</v>
      </c>
      <c r="B24" s="8"/>
      <c r="C24" s="8"/>
      <c r="D24" s="8"/>
    </row>
    <row r="25" spans="1:4" ht="15" customHeight="1" x14ac:dyDescent="0.25">
      <c r="A25" s="4" t="s">
        <v>75</v>
      </c>
      <c r="B25" s="8"/>
      <c r="C25" s="8"/>
      <c r="D25" s="8"/>
    </row>
    <row r="26" spans="1:4" ht="15" customHeight="1" x14ac:dyDescent="0.25">
      <c r="A26" s="4" t="s">
        <v>76</v>
      </c>
      <c r="B26" s="8"/>
      <c r="C26" s="8"/>
      <c r="D26" s="8"/>
    </row>
    <row r="27" spans="1:4" ht="15" customHeight="1" x14ac:dyDescent="0.25">
      <c r="A27" s="3" t="s">
        <v>77</v>
      </c>
      <c r="B27" s="3"/>
      <c r="C27" s="2"/>
      <c r="D27" s="2"/>
    </row>
    <row r="28" spans="1:4" ht="15" customHeight="1" x14ac:dyDescent="0.25">
      <c r="A28" s="4" t="s">
        <v>78</v>
      </c>
      <c r="B28" s="8"/>
      <c r="C28" s="8"/>
      <c r="D28" s="8"/>
    </row>
    <row r="29" spans="1:4" ht="15" customHeight="1" x14ac:dyDescent="0.25">
      <c r="A29" s="3" t="s">
        <v>79</v>
      </c>
      <c r="B29" s="9"/>
      <c r="C29" s="10"/>
      <c r="D29" s="10"/>
    </row>
    <row r="30" spans="1:4" ht="15" customHeight="1" x14ac:dyDescent="0.25">
      <c r="A30" s="4" t="s">
        <v>80</v>
      </c>
      <c r="B30" s="8"/>
      <c r="C30" s="8"/>
      <c r="D30" s="8"/>
    </row>
    <row r="31" spans="1:4" ht="15" customHeight="1" x14ac:dyDescent="0.25">
      <c r="A31" s="4" t="s">
        <v>81</v>
      </c>
      <c r="B31" s="8"/>
      <c r="C31" s="8"/>
      <c r="D31" s="8"/>
    </row>
    <row r="32" spans="1:4" ht="15" customHeight="1" x14ac:dyDescent="0.25">
      <c r="A32" s="4" t="s">
        <v>82</v>
      </c>
      <c r="B32" s="8"/>
      <c r="C32" s="8"/>
      <c r="D32" s="8"/>
    </row>
    <row r="33" spans="1:4" ht="15" customHeight="1" x14ac:dyDescent="0.25">
      <c r="A33" s="4" t="s">
        <v>83</v>
      </c>
      <c r="B33" s="8"/>
      <c r="C33" s="8"/>
      <c r="D33" s="8"/>
    </row>
    <row r="34" spans="1:4" ht="15" customHeight="1" x14ac:dyDescent="0.25">
      <c r="A34" s="4" t="s">
        <v>84</v>
      </c>
      <c r="B34" s="8"/>
      <c r="C34" s="8"/>
      <c r="D34" s="8"/>
    </row>
    <row r="35" spans="1:4" ht="15" customHeight="1" x14ac:dyDescent="0.25">
      <c r="A35" s="4" t="s">
        <v>85</v>
      </c>
      <c r="B35" s="8" t="s">
        <v>305</v>
      </c>
      <c r="C35" s="7" t="s">
        <v>706</v>
      </c>
      <c r="D35" s="8" t="s">
        <v>308</v>
      </c>
    </row>
    <row r="36" spans="1:4" ht="15" customHeight="1" x14ac:dyDescent="0.25">
      <c r="A36" s="3" t="s">
        <v>86</v>
      </c>
      <c r="B36" s="3"/>
      <c r="C36" s="2"/>
      <c r="D36" s="2"/>
    </row>
    <row r="37" spans="1:4" ht="15" customHeight="1" x14ac:dyDescent="0.25">
      <c r="A37" s="4" t="s">
        <v>87</v>
      </c>
      <c r="B37" s="8"/>
      <c r="C37" s="8"/>
      <c r="D37" s="8"/>
    </row>
    <row r="38" spans="1:4" ht="15" customHeight="1" x14ac:dyDescent="0.25">
      <c r="A38" s="4" t="s">
        <v>88</v>
      </c>
      <c r="B38" s="8"/>
      <c r="C38" s="8"/>
      <c r="D38" s="8"/>
    </row>
    <row r="39" spans="1:4" ht="15" customHeight="1" x14ac:dyDescent="0.25">
      <c r="A39" s="4" t="s">
        <v>89</v>
      </c>
      <c r="B39" s="8"/>
      <c r="C39" s="8"/>
      <c r="D39" s="8"/>
    </row>
    <row r="40" spans="1:4" ht="15" customHeight="1" x14ac:dyDescent="0.25">
      <c r="A40" s="4" t="s">
        <v>90</v>
      </c>
      <c r="B40" s="8"/>
      <c r="C40" s="8"/>
      <c r="D40" s="8"/>
    </row>
    <row r="41" spans="1:4" ht="15" customHeight="1" x14ac:dyDescent="0.25">
      <c r="A41" s="4" t="s">
        <v>91</v>
      </c>
      <c r="B41" s="8"/>
      <c r="C41" s="8"/>
      <c r="D41" s="8"/>
    </row>
    <row r="42" spans="1:4" ht="15" customHeight="1" x14ac:dyDescent="0.25">
      <c r="A42" s="4" t="s">
        <v>92</v>
      </c>
      <c r="B42" s="8"/>
      <c r="C42" s="8"/>
      <c r="D42" s="8"/>
    </row>
    <row r="43" spans="1:4" ht="15" customHeight="1" x14ac:dyDescent="0.25">
      <c r="A43" s="3" t="s">
        <v>93</v>
      </c>
      <c r="B43" s="3"/>
      <c r="C43" s="2"/>
      <c r="D43" s="2"/>
    </row>
    <row r="44" spans="1:4" ht="15" customHeight="1" x14ac:dyDescent="0.25">
      <c r="A44" s="4" t="s">
        <v>94</v>
      </c>
      <c r="B44" s="8"/>
      <c r="C44" s="8"/>
      <c r="D44" s="8"/>
    </row>
    <row r="45" spans="1:4" ht="15" customHeight="1" x14ac:dyDescent="0.25">
      <c r="A45" s="4" t="s">
        <v>95</v>
      </c>
      <c r="B45" s="8"/>
      <c r="C45" s="8"/>
      <c r="D45" s="8"/>
    </row>
    <row r="46" spans="1:4" ht="15" customHeight="1" x14ac:dyDescent="0.25">
      <c r="A46" s="4" t="s">
        <v>96</v>
      </c>
      <c r="B46" s="8"/>
      <c r="C46" s="8"/>
      <c r="D46" s="8"/>
    </row>
    <row r="47" spans="1:4" ht="15" customHeight="1" x14ac:dyDescent="0.25">
      <c r="A47" s="4" t="s">
        <v>97</v>
      </c>
      <c r="B47" s="8"/>
      <c r="C47" s="8"/>
      <c r="D47" s="8"/>
    </row>
    <row r="49" spans="1:5" x14ac:dyDescent="0.25">
      <c r="A49" s="1" t="s">
        <v>103</v>
      </c>
    </row>
    <row r="50" spans="1:5" ht="15" customHeight="1" x14ac:dyDescent="0.25">
      <c r="A50" s="5" t="s">
        <v>102</v>
      </c>
      <c r="B50" s="5" t="s">
        <v>20</v>
      </c>
      <c r="C50" s="12" t="s">
        <v>19</v>
      </c>
      <c r="D50" s="13"/>
      <c r="E50" s="6"/>
    </row>
    <row r="51" spans="1:5" x14ac:dyDescent="0.25">
      <c r="A51" s="11" t="s">
        <v>310</v>
      </c>
      <c r="B51" s="11" t="s">
        <v>683</v>
      </c>
      <c r="C51" s="8" t="s">
        <v>304</v>
      </c>
      <c r="D51" s="11" t="s">
        <v>685</v>
      </c>
    </row>
    <row r="52" spans="1:5" x14ac:dyDescent="0.25">
      <c r="A52" s="11" t="s">
        <v>309</v>
      </c>
      <c r="B52" s="11" t="s">
        <v>684</v>
      </c>
      <c r="C52" s="11" t="s">
        <v>304</v>
      </c>
      <c r="D52" s="11" t="s">
        <v>685</v>
      </c>
    </row>
    <row r="53" spans="1:5" s="23" customFormat="1" x14ac:dyDescent="0.25">
      <c r="A53" s="19" t="s">
        <v>312</v>
      </c>
      <c r="B53" s="19"/>
      <c r="C53" s="19"/>
      <c r="D53" s="24"/>
    </row>
    <row r="54" spans="1:5" ht="75" x14ac:dyDescent="0.25">
      <c r="A54" s="19" t="s">
        <v>311</v>
      </c>
      <c r="B54" s="11"/>
      <c r="C54" s="11"/>
      <c r="D54" s="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4"/>
  <sheetViews>
    <sheetView workbookViewId="0">
      <selection activeCell="A6" sqref="A6:XFD8"/>
    </sheetView>
  </sheetViews>
  <sheetFormatPr defaultRowHeight="15" x14ac:dyDescent="0.25"/>
  <cols>
    <col min="1" max="1" width="14.42578125" style="55" customWidth="1"/>
    <col min="2" max="2" width="18.85546875" style="55" customWidth="1"/>
    <col min="3" max="4" width="20.42578125" style="55" customWidth="1"/>
    <col min="5" max="5" width="22.5703125" style="55" customWidth="1"/>
    <col min="6" max="6" width="24.5703125" style="55" customWidth="1"/>
    <col min="7" max="10" width="20.7109375" style="55" customWidth="1"/>
    <col min="11" max="11" width="27.42578125" style="55" customWidth="1"/>
    <col min="12" max="12" width="27.28515625" style="55" customWidth="1"/>
    <col min="13" max="13" width="29.140625" style="55" customWidth="1"/>
    <col min="14" max="14" width="23.85546875" style="55" customWidth="1"/>
    <col min="15" max="15" width="20.5703125" style="55" customWidth="1"/>
    <col min="16" max="16" width="22.5703125" style="55" customWidth="1"/>
    <col min="17" max="18" width="20.7109375" style="55" customWidth="1"/>
    <col min="19" max="19" width="22.140625" style="55" customWidth="1"/>
    <col min="20" max="16384" width="9.140625" style="55"/>
  </cols>
  <sheetData>
    <row r="1" spans="1:19" x14ac:dyDescent="0.25">
      <c r="A1" s="53" t="s">
        <v>127</v>
      </c>
      <c r="B1" s="54"/>
      <c r="C1" s="54"/>
      <c r="D1" s="54"/>
      <c r="E1" s="54"/>
      <c r="F1" s="54"/>
      <c r="G1" s="54"/>
      <c r="H1" s="54"/>
      <c r="I1" s="54"/>
      <c r="J1" s="54"/>
    </row>
    <row r="2" spans="1:19" x14ac:dyDescent="0.25">
      <c r="A2" s="54"/>
      <c r="B2" s="54"/>
      <c r="C2" s="54"/>
      <c r="D2" s="54"/>
      <c r="E2" s="54"/>
    </row>
    <row r="3" spans="1:19" x14ac:dyDescent="0.25">
      <c r="A3" s="54"/>
      <c r="B3" s="54"/>
      <c r="C3" s="54"/>
      <c r="D3" s="54"/>
      <c r="E3" s="54"/>
    </row>
    <row r="4" spans="1:19" x14ac:dyDescent="0.25">
      <c r="A4" s="53" t="s">
        <v>24</v>
      </c>
      <c r="B4" s="53" t="s">
        <v>117</v>
      </c>
      <c r="C4" s="53" t="s">
        <v>116</v>
      </c>
      <c r="D4" s="53" t="s">
        <v>187</v>
      </c>
      <c r="E4" s="53" t="s">
        <v>128</v>
      </c>
      <c r="F4" s="53" t="s">
        <v>188</v>
      </c>
      <c r="G4" s="91" t="s">
        <v>189</v>
      </c>
      <c r="H4" s="91"/>
      <c r="I4" s="91"/>
      <c r="J4" s="91"/>
      <c r="K4" s="56" t="s">
        <v>190</v>
      </c>
      <c r="L4" s="53" t="s">
        <v>115</v>
      </c>
      <c r="M4" s="91" t="s">
        <v>191</v>
      </c>
      <c r="N4" s="91"/>
      <c r="O4" s="91"/>
      <c r="P4" s="91"/>
      <c r="Q4" s="53" t="s">
        <v>10</v>
      </c>
      <c r="R4" s="53" t="s">
        <v>118</v>
      </c>
      <c r="S4" s="53" t="s">
        <v>349</v>
      </c>
    </row>
    <row r="5" spans="1:19" x14ac:dyDescent="0.25">
      <c r="A5" s="53" t="s">
        <v>143</v>
      </c>
      <c r="B5" s="53"/>
      <c r="C5" s="53"/>
      <c r="D5" s="53" t="str">
        <f>IF(ISTEXT(F6),"(NB! Velg tiltakskategori under)","")</f>
        <v>(NB! Velg tiltakskategori under)</v>
      </c>
      <c r="E5" s="17" t="s">
        <v>192</v>
      </c>
      <c r="F5" s="17" t="s">
        <v>192</v>
      </c>
      <c r="G5" s="91" t="s">
        <v>193</v>
      </c>
      <c r="H5" s="91"/>
      <c r="I5" s="91"/>
      <c r="J5" s="91"/>
      <c r="K5" s="53" t="s">
        <v>194</v>
      </c>
      <c r="L5" s="17" t="s">
        <v>192</v>
      </c>
      <c r="M5" s="14" t="s">
        <v>195</v>
      </c>
      <c r="N5" s="17" t="s">
        <v>196</v>
      </c>
      <c r="O5" s="17" t="s">
        <v>197</v>
      </c>
      <c r="P5" s="17" t="s">
        <v>198</v>
      </c>
    </row>
    <row r="6" spans="1:19" x14ac:dyDescent="0.25">
      <c r="A6" s="81" t="s">
        <v>34</v>
      </c>
      <c r="B6" s="82" t="s">
        <v>346</v>
      </c>
      <c r="C6" s="82" t="s">
        <v>334</v>
      </c>
      <c r="D6" s="82" t="s">
        <v>207</v>
      </c>
      <c r="E6" s="82" t="s">
        <v>335</v>
      </c>
      <c r="F6" s="82" t="s">
        <v>677</v>
      </c>
      <c r="G6" s="83" t="s">
        <v>344</v>
      </c>
      <c r="H6" s="84" t="s">
        <v>345</v>
      </c>
      <c r="I6" s="84" t="s">
        <v>336</v>
      </c>
      <c r="J6" s="85"/>
      <c r="K6" s="82" t="s">
        <v>347</v>
      </c>
      <c r="L6" s="82" t="s">
        <v>338</v>
      </c>
      <c r="M6" s="82" t="s">
        <v>337</v>
      </c>
      <c r="N6" s="86"/>
      <c r="O6" s="86"/>
      <c r="P6" s="86"/>
      <c r="Q6" s="82" t="s">
        <v>675</v>
      </c>
      <c r="R6" s="82" t="s">
        <v>350</v>
      </c>
      <c r="S6" s="82" t="s">
        <v>351</v>
      </c>
    </row>
    <row r="7" spans="1:19" x14ac:dyDescent="0.25">
      <c r="A7" s="81" t="s">
        <v>36</v>
      </c>
      <c r="B7" s="82" t="s">
        <v>674</v>
      </c>
      <c r="C7" s="82" t="s">
        <v>334</v>
      </c>
      <c r="D7" s="82" t="s">
        <v>265</v>
      </c>
      <c r="E7" s="82">
        <v>2</v>
      </c>
      <c r="F7" s="82" t="s">
        <v>678</v>
      </c>
      <c r="G7" s="83" t="s">
        <v>352</v>
      </c>
      <c r="H7" s="84" t="s">
        <v>353</v>
      </c>
      <c r="I7" s="85" t="str">
        <f>IF(ISNUMBER(SEARCH(Tiltaksanalyse!$A$85,$D7)),Tiltaksanalyse!E$85,IF(ISNUMBER(SEARCH(Tiltaksanalyse!$A$86,Tiltaksanalyse!$D7)),Tiltaksanalyse!E$86,IF(ISNUMBER(SEARCH(Tiltaksanalyse!$A$87,Tiltaksanalyse!$D7)),Tiltaksanalyse!E$87,IF(ISNUMBER(SEARCH(Tiltaksanalyse!$A$88,Tiltaksanalyse!$D7)),Tiltaksanalyse!E$88,IF(ISNUMBER(SEARCH(Tiltaksanalyse!$A$89,Tiltaksanalyse!$D7)),Tiltaksanalyse!E$89,IF(ISNUMBER(SEARCH(Tiltaksanalyse!$A$90,Tiltaksanalyse!$D7)),Tiltaksanalyse!E$90,IF(ISNUMBER(SEARCH(Tiltaksanalyse!$A$91,Tiltaksanalyse!$D7)),Tiltaksanalyse!E$91,IF(ISNUMBER(SEARCH(Tiltaksanalyse!$A$92,Tiltaksanalyse!$D7)),Tiltaksanalyse!E$92,IF(ISNUMBER(SEARCH(Tiltaksanalyse!$A$93,Tiltaksanalyse!$D7)),Tiltaksanalyse!E$93,IF(ISNUMBER(SEARCH(Tiltaksanalyse!$A$94,Tiltaksanalyse!$D7)),Tiltaksanalyse!E$94,IF(ISNUMBER(SEARCH(Tiltaksanalyse!$A$95,Tiltaksanalyse!$D7)),Tiltaksanalyse!E$95,IF(ISNUMBER(SEARCH(Tiltaksanalyse!$A$96,Tiltaksanalyse!$D7)),Tiltaksanalyse!E$96,IF(ISNUMBER(SEARCH(Tiltaksanalyse!$A$97,Tiltaksanalyse!$D7)),Tiltaksanalyse!E$97,IF(ISNUMBER(SEARCH(Tiltaksanalyse!$A$98,Tiltaksanalyse!$D7)),Tiltaksanalyse!E$98,IF(ISNUMBER(SEARCH(Tiltaksanalyse!$A$100,Tiltaksanalyse!$D7)),Tiltaksanalyse!E$99,"")))))))))))))))</f>
        <v xml:space="preserve"> </v>
      </c>
      <c r="J7" s="85" t="str">
        <f>IF(ISNUMBER(SEARCH(Tiltaksanalyse!$A$85,$D7)),Tiltaksanalyse!F$85,IF(ISNUMBER(SEARCH(Tiltaksanalyse!$A$86,Tiltaksanalyse!$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$98,Tiltaksanalyse!$D7)),Tiltaksanalyse!F$98,IF(ISNUMBER(SEARCH(Tiltaksanalyse!$A$100,Tiltaksanalyse!$D7)),Tiltaksanalyse!F$99,"")))))))))))))))</f>
        <v xml:space="preserve"> </v>
      </c>
      <c r="K7" s="82" t="s">
        <v>347</v>
      </c>
      <c r="L7" s="82" t="s">
        <v>338</v>
      </c>
      <c r="M7" s="82" t="s">
        <v>337</v>
      </c>
      <c r="N7" s="86"/>
      <c r="O7" s="86"/>
      <c r="P7" s="86"/>
      <c r="Q7" s="82" t="s">
        <v>676</v>
      </c>
      <c r="R7" s="87">
        <v>240000</v>
      </c>
      <c r="S7" s="82" t="s">
        <v>348</v>
      </c>
    </row>
    <row r="8" spans="1:19" x14ac:dyDescent="0.25">
      <c r="A8" s="81" t="s">
        <v>199</v>
      </c>
      <c r="B8" s="88" t="s">
        <v>339</v>
      </c>
      <c r="C8" s="82" t="s">
        <v>334</v>
      </c>
      <c r="D8" s="82" t="s">
        <v>265</v>
      </c>
      <c r="E8" s="82">
        <v>1</v>
      </c>
      <c r="F8" s="82" t="s">
        <v>679</v>
      </c>
      <c r="G8" s="83" t="s">
        <v>680</v>
      </c>
      <c r="H8" s="85" t="str">
        <f>IF(ISNUMBER(SEARCH(Tiltaksanalyse!$A$85,$D8)),Tiltaksanalyse!D$85,IF(ISNUMBER(SEARCH(Tiltaksanalyse!$A$86,Tiltaksanalyse!$D8)),Tiltaksanalyse!D$86,IF(ISNUMBER(SEARCH(Tiltaksanalyse!$A$87,Tiltaksanalyse!$D8)),Tiltaksanalyse!D$87,IF(ISNUMBER(SEARCH(Tiltaksanalyse!$A$88,Tiltaksanalyse!$D8)),Tiltaksanalyse!D$88,IF(ISNUMBER(SEARCH(Tiltaksanalyse!$A$89,Tiltaksanalyse!$D8)),Tiltaksanalyse!D$89,IF(ISNUMBER(SEARCH(Tiltaksanalyse!$A$90,Tiltaksanalyse!$D8)),Tiltaksanalyse!D$90,IF(ISNUMBER(SEARCH(Tiltaksanalyse!$A$91,Tiltaksanalyse!$D8)),Tiltaksanalyse!D$91,IF(ISNUMBER(SEARCH(Tiltaksanalyse!$A$92,Tiltaksanalyse!$D8)),Tiltaksanalyse!D$92,IF(ISNUMBER(SEARCH(Tiltaksanalyse!$A$93,Tiltaksanalyse!$D8)),Tiltaksanalyse!D$93,IF(ISNUMBER(SEARCH(Tiltaksanalyse!$A$94,Tiltaksanalyse!$D8)),Tiltaksanalyse!D$94,IF(ISNUMBER(SEARCH(Tiltaksanalyse!$A$95,Tiltaksanalyse!$D8)),Tiltaksanalyse!D$95,IF(ISNUMBER(SEARCH(Tiltaksanalyse!$A$96,Tiltaksanalyse!$D8)),Tiltaksanalyse!D$96,IF(ISNUMBER(SEARCH(Tiltaksanalyse!$A$97,Tiltaksanalyse!$D8)),Tiltaksanalyse!D$97,IF(ISNUMBER(SEARCH(Tiltaksanalyse!$A$98,Tiltaksanalyse!$D8)),Tiltaksanalyse!D$98,IF(ISNUMBER(SEARCH(Tiltaksanalyse!$A$100,Tiltaksanalyse!$D8)),Tiltaksanalyse!D$99,"")))))))))))))))</f>
        <v xml:space="preserve"> </v>
      </c>
      <c r="I8" s="85" t="str">
        <f>IF(ISNUMBER(SEARCH(Tiltaksanalyse!$A$85,$D8)),Tiltaksanalyse!E$85,IF(ISNUMBER(SEARCH(Tiltaksanalyse!$A$86,Tiltaksanalyse!$D8)),Tiltaksanalyse!E$86,IF(ISNUMBER(SEARCH(Tiltaksanalyse!$A$87,Tiltaksanalyse!$D8)),Tiltaksanalyse!E$87,IF(ISNUMBER(SEARCH(Tiltaksanalyse!$A$88,Tiltaksanalyse!$D8)),Tiltaksanalyse!E$88,IF(ISNUMBER(SEARCH(Tiltaksanalyse!$A$89,Tiltaksanalyse!$D8)),Tiltaksanalyse!E$89,IF(ISNUMBER(SEARCH(Tiltaksanalyse!$A$90,Tiltaksanalyse!$D8)),Tiltaksanalyse!E$90,IF(ISNUMBER(SEARCH(Tiltaksanalyse!$A$91,Tiltaksanalyse!$D8)),Tiltaksanalyse!E$91,IF(ISNUMBER(SEARCH(Tiltaksanalyse!$A$92,Tiltaksanalyse!$D8)),Tiltaksanalyse!E$92,IF(ISNUMBER(SEARCH(Tiltaksanalyse!$A$93,Tiltaksanalyse!$D8)),Tiltaksanalyse!E$93,IF(ISNUMBER(SEARCH(Tiltaksanalyse!$A$94,Tiltaksanalyse!$D8)),Tiltaksanalyse!E$94,IF(ISNUMBER(SEARCH(Tiltaksanalyse!$A$95,Tiltaksanalyse!$D8)),Tiltaksanalyse!E$95,IF(ISNUMBER(SEARCH(Tiltaksanalyse!$A$96,Tiltaksanalyse!$D8)),Tiltaksanalyse!E$96,IF(ISNUMBER(SEARCH(Tiltaksanalyse!$A$97,Tiltaksanalyse!$D8)),Tiltaksanalyse!E$97,IF(ISNUMBER(SEARCH(Tiltaksanalyse!$A$98,Tiltaksanalyse!$D8)),Tiltaksanalyse!E$98,IF(ISNUMBER(SEARCH(Tiltaksanalyse!$A$100,Tiltaksanalyse!$D8)),Tiltaksanalyse!E$99,"")))))))))))))))</f>
        <v xml:space="preserve"> </v>
      </c>
      <c r="J8" s="85" t="str">
        <f>IF(ISNUMBER(SEARCH(Tiltaksanalyse!$A$85,$D8)),Tiltaksanalyse!F$85,IF(ISNUMBER(SEARCH(Tiltaksanalyse!$A$86,Tiltaksanalyse!$D8)),Tiltaksanalyse!F$86,IF(ISNUMBER(SEARCH(Tiltaksanalyse!$A$87,Tiltaksanalyse!$D8)),Tiltaksanalyse!F$87,IF(ISNUMBER(SEARCH(Tiltaksanalyse!$A$88,Tiltaksanalyse!$D8)),Tiltaksanalyse!F$88,IF(ISNUMBER(SEARCH(Tiltaksanalyse!$A$89,Tiltaksanalyse!$D8)),Tiltaksanalyse!F$89,IF(ISNUMBER(SEARCH(Tiltaksanalyse!$A$90,Tiltaksanalyse!$D8)),Tiltaksanalyse!F$90,IF(ISNUMBER(SEARCH(Tiltaksanalyse!$A$91,Tiltaksanalyse!$D8)),Tiltaksanalyse!F$91,IF(ISNUMBER(SEARCH(Tiltaksanalyse!$A$92,Tiltaksanalyse!$D8)),Tiltaksanalyse!F$92,IF(ISNUMBER(SEARCH(Tiltaksanalyse!$A$93,Tiltaksanalyse!$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$98,Tiltaksanalyse!$D8)),Tiltaksanalyse!F$98,IF(ISNUMBER(SEARCH(Tiltaksanalyse!$A$100,Tiltaksanalyse!$D8)),Tiltaksanalyse!F$99,"")))))))))))))))</f>
        <v xml:space="preserve"> </v>
      </c>
      <c r="K8" s="82" t="s">
        <v>348</v>
      </c>
      <c r="L8" s="82" t="s">
        <v>338</v>
      </c>
      <c r="M8" s="82" t="s">
        <v>337</v>
      </c>
      <c r="N8" s="86"/>
      <c r="O8" s="86"/>
      <c r="P8" s="86"/>
      <c r="Q8" s="82" t="s">
        <v>692</v>
      </c>
      <c r="R8" s="87">
        <v>390000</v>
      </c>
      <c r="S8" s="82" t="s">
        <v>348</v>
      </c>
    </row>
    <row r="9" spans="1:19" s="57" customFormat="1" x14ac:dyDescent="0.25">
      <c r="A9" s="53"/>
      <c r="B9" s="54"/>
      <c r="C9" s="54"/>
      <c r="D9" s="54"/>
      <c r="E9" s="54"/>
      <c r="F9" s="54"/>
      <c r="G9" s="54"/>
      <c r="H9" s="54"/>
      <c r="I9" s="54"/>
      <c r="J9" s="54"/>
      <c r="K9" s="54"/>
      <c r="L9" s="54"/>
      <c r="M9" s="54"/>
      <c r="N9" s="54"/>
      <c r="O9" s="54"/>
      <c r="P9" s="54"/>
      <c r="Q9" s="54"/>
      <c r="R9" s="54"/>
    </row>
    <row r="10" spans="1:19" x14ac:dyDescent="0.25">
      <c r="A10" s="53" t="s">
        <v>142</v>
      </c>
      <c r="B10" s="54"/>
      <c r="C10" s="54"/>
      <c r="D10" s="54"/>
      <c r="E10" s="54"/>
      <c r="F10" s="54"/>
      <c r="G10" s="54"/>
      <c r="H10" s="54"/>
      <c r="I10" s="54"/>
      <c r="L10" s="57"/>
      <c r="M10" s="57"/>
      <c r="N10" s="57"/>
      <c r="O10" s="57"/>
    </row>
    <row r="11" spans="1:19" x14ac:dyDescent="0.25">
      <c r="A11" s="53" t="s">
        <v>144</v>
      </c>
      <c r="B11" s="58"/>
      <c r="C11" s="58"/>
      <c r="D11" s="58"/>
      <c r="E11" s="58"/>
      <c r="F11" s="58"/>
      <c r="G11" s="59"/>
      <c r="H11" s="59"/>
      <c r="I11" s="59"/>
      <c r="J11" s="59"/>
      <c r="K11" s="59"/>
      <c r="L11" s="60"/>
      <c r="M11" s="60"/>
      <c r="N11" s="60"/>
      <c r="O11" s="60"/>
      <c r="P11" s="60"/>
      <c r="Q11" s="60"/>
      <c r="R11" s="59"/>
    </row>
    <row r="12" spans="1:19" x14ac:dyDescent="0.25">
      <c r="A12" s="53" t="s">
        <v>145</v>
      </c>
      <c r="B12" s="58"/>
      <c r="C12" s="58"/>
      <c r="D12" s="58"/>
      <c r="E12" s="58"/>
      <c r="F12" s="58"/>
      <c r="G12" s="59"/>
      <c r="H12" s="59"/>
      <c r="I12" s="59"/>
      <c r="J12" s="59"/>
      <c r="K12" s="59"/>
      <c r="L12" s="60"/>
      <c r="M12" s="60"/>
      <c r="N12" s="60"/>
      <c r="O12" s="60"/>
      <c r="P12" s="60"/>
      <c r="Q12" s="60"/>
      <c r="R12" s="59"/>
    </row>
    <row r="13" spans="1:19" x14ac:dyDescent="0.25">
      <c r="A13" s="53" t="s">
        <v>146</v>
      </c>
      <c r="B13" s="58"/>
      <c r="C13" s="58"/>
      <c r="D13" s="58"/>
      <c r="E13" s="58"/>
      <c r="F13" s="58"/>
      <c r="G13" s="59"/>
      <c r="H13" s="59"/>
      <c r="I13" s="59"/>
      <c r="J13" s="59"/>
      <c r="K13" s="59"/>
      <c r="L13" s="60"/>
      <c r="M13" s="60"/>
      <c r="N13" s="60"/>
      <c r="O13" s="60"/>
      <c r="P13" s="60"/>
      <c r="Q13" s="60"/>
      <c r="R13" s="59"/>
    </row>
    <row r="14" spans="1:19" x14ac:dyDescent="0.25">
      <c r="A14" s="53"/>
      <c r="B14" s="54"/>
      <c r="C14" s="54"/>
      <c r="D14" s="54"/>
      <c r="E14" s="54"/>
      <c r="F14" s="54"/>
      <c r="G14" s="54"/>
      <c r="H14" s="54"/>
      <c r="I14" s="54"/>
      <c r="J14" s="54"/>
    </row>
    <row r="15" spans="1:19" x14ac:dyDescent="0.25">
      <c r="A15" s="53"/>
      <c r="B15" s="54"/>
      <c r="C15" s="54"/>
      <c r="D15" s="54"/>
      <c r="E15" s="54"/>
      <c r="F15" s="61" t="s">
        <v>271</v>
      </c>
      <c r="G15" s="54"/>
      <c r="H15" s="54"/>
      <c r="I15" s="54"/>
      <c r="J15" s="54"/>
    </row>
    <row r="16" spans="1:19" x14ac:dyDescent="0.25">
      <c r="A16" s="17" t="s">
        <v>127</v>
      </c>
      <c r="B16" s="62" t="s">
        <v>26</v>
      </c>
      <c r="C16" s="17"/>
      <c r="D16" s="17"/>
      <c r="E16" s="17"/>
      <c r="F16" s="17" t="s">
        <v>31</v>
      </c>
      <c r="G16" s="17"/>
      <c r="H16" s="54"/>
      <c r="I16" s="54"/>
      <c r="J16" s="56" t="s">
        <v>148</v>
      </c>
    </row>
    <row r="17" spans="1:10" ht="15" customHeight="1" x14ac:dyDescent="0.25">
      <c r="A17" s="62"/>
      <c r="B17" s="62" t="s">
        <v>28</v>
      </c>
      <c r="C17" s="62" t="s">
        <v>29</v>
      </c>
      <c r="D17" s="62" t="s">
        <v>119</v>
      </c>
      <c r="F17" s="62" t="s">
        <v>28</v>
      </c>
      <c r="G17" s="62" t="s">
        <v>29</v>
      </c>
      <c r="H17" s="62" t="s">
        <v>119</v>
      </c>
      <c r="I17" s="62"/>
    </row>
    <row r="18" spans="1:10" ht="15" customHeight="1" x14ac:dyDescent="0.25">
      <c r="A18" s="53" t="s">
        <v>143</v>
      </c>
      <c r="B18" s="62"/>
      <c r="C18" s="62"/>
      <c r="D18" s="62"/>
      <c r="E18" s="62"/>
      <c r="F18" s="62"/>
      <c r="G18" s="62"/>
      <c r="H18" s="62"/>
      <c r="I18" s="62"/>
      <c r="J18" s="62"/>
    </row>
    <row r="19" spans="1:10" ht="15" customHeight="1" x14ac:dyDescent="0.25">
      <c r="A19" s="53" t="s">
        <v>34</v>
      </c>
      <c r="B19" s="60"/>
      <c r="C19" s="60"/>
      <c r="D19" s="60"/>
      <c r="E19" s="60"/>
      <c r="F19" s="60"/>
      <c r="G19" s="60"/>
      <c r="H19" s="60"/>
      <c r="I19" s="60"/>
      <c r="J19" s="63" t="s">
        <v>340</v>
      </c>
    </row>
    <row r="20" spans="1:10" ht="15" customHeight="1" x14ac:dyDescent="0.25">
      <c r="A20" s="53" t="s">
        <v>36</v>
      </c>
      <c r="B20" s="60"/>
      <c r="C20" s="60"/>
      <c r="D20" s="60"/>
      <c r="E20" s="60"/>
      <c r="F20" s="60"/>
      <c r="G20" s="60"/>
      <c r="H20" s="60"/>
      <c r="I20" s="60"/>
      <c r="J20" s="63" t="s">
        <v>340</v>
      </c>
    </row>
    <row r="21" spans="1:10" ht="15" customHeight="1" x14ac:dyDescent="0.25">
      <c r="A21" s="53" t="s">
        <v>199</v>
      </c>
      <c r="B21" s="58"/>
      <c r="C21" s="58"/>
      <c r="D21" s="58"/>
      <c r="E21" s="58"/>
      <c r="F21" s="58"/>
      <c r="G21" s="58"/>
      <c r="H21" s="58"/>
      <c r="I21" s="58"/>
      <c r="J21" s="63" t="s">
        <v>340</v>
      </c>
    </row>
    <row r="22" spans="1:10" ht="15" customHeight="1" x14ac:dyDescent="0.25">
      <c r="A22" s="62"/>
      <c r="B22" s="64"/>
      <c r="C22" s="65"/>
      <c r="D22" s="65"/>
      <c r="E22" s="65"/>
      <c r="F22" s="65"/>
      <c r="G22" s="65"/>
      <c r="H22" s="65"/>
      <c r="I22" s="65"/>
      <c r="J22" s="65"/>
    </row>
    <row r="23" spans="1:10" ht="15" customHeight="1" x14ac:dyDescent="0.25">
      <c r="A23" s="62"/>
      <c r="B23" s="64"/>
      <c r="C23" s="65"/>
      <c r="D23" s="65"/>
      <c r="E23" s="65"/>
      <c r="F23" s="65"/>
      <c r="G23" s="65"/>
      <c r="H23" s="65"/>
      <c r="I23" s="65"/>
      <c r="J23" s="65"/>
    </row>
    <row r="24" spans="1:10" x14ac:dyDescent="0.25">
      <c r="A24" s="65"/>
      <c r="B24" s="65"/>
      <c r="C24" s="65"/>
      <c r="D24" s="65"/>
      <c r="E24" s="65"/>
      <c r="F24" s="65"/>
      <c r="G24" s="65"/>
      <c r="H24" s="65"/>
      <c r="I24" s="65"/>
      <c r="J24" s="65"/>
    </row>
    <row r="26" spans="1:10" x14ac:dyDescent="0.25">
      <c r="F26" s="61" t="s">
        <v>270</v>
      </c>
    </row>
    <row r="27" spans="1:10" x14ac:dyDescent="0.25">
      <c r="A27" s="66"/>
      <c r="B27" s="66" t="s">
        <v>24</v>
      </c>
      <c r="C27" s="66"/>
      <c r="D27" s="66"/>
      <c r="E27" s="66"/>
      <c r="F27" s="67" t="s">
        <v>31</v>
      </c>
      <c r="G27" s="66" t="s">
        <v>25</v>
      </c>
      <c r="H27" s="56" t="s">
        <v>175</v>
      </c>
      <c r="I27" s="56" t="s">
        <v>120</v>
      </c>
      <c r="J27" s="54"/>
    </row>
    <row r="28" spans="1:10" ht="30" x14ac:dyDescent="0.25">
      <c r="A28" s="62" t="s">
        <v>32</v>
      </c>
      <c r="B28" s="58">
        <v>1</v>
      </c>
      <c r="C28" s="58">
        <v>2</v>
      </c>
      <c r="D28" s="58">
        <v>3</v>
      </c>
      <c r="E28" s="58"/>
      <c r="F28" s="58" t="s">
        <v>342</v>
      </c>
      <c r="G28" s="79" t="s">
        <v>704</v>
      </c>
      <c r="H28" s="68" t="str">
        <f>S6</f>
        <v>Svært usikker (0-25%)</v>
      </c>
      <c r="I28" s="69"/>
    </row>
    <row r="29" spans="1:10" ht="30" x14ac:dyDescent="0.25">
      <c r="A29" s="62" t="s">
        <v>33</v>
      </c>
      <c r="B29" s="58">
        <v>1</v>
      </c>
      <c r="C29" s="58">
        <v>2</v>
      </c>
      <c r="D29" s="58"/>
      <c r="E29" s="58"/>
      <c r="F29" s="58" t="s">
        <v>664</v>
      </c>
      <c r="G29" s="79" t="s">
        <v>705</v>
      </c>
      <c r="H29" s="68" t="str">
        <f>S6</f>
        <v>Svært usikker (0-25%)</v>
      </c>
      <c r="I29" s="69"/>
    </row>
    <row r="30" spans="1:10" ht="30" x14ac:dyDescent="0.25">
      <c r="A30" s="62" t="s">
        <v>35</v>
      </c>
      <c r="B30" s="58">
        <v>1</v>
      </c>
      <c r="C30" s="58"/>
      <c r="D30" s="58">
        <v>3</v>
      </c>
      <c r="E30" s="58"/>
      <c r="F30" s="58" t="s">
        <v>343</v>
      </c>
      <c r="G30" s="79" t="s">
        <v>703</v>
      </c>
      <c r="H30" s="69" t="str">
        <f>S6</f>
        <v>Svært usikker (0-25%)</v>
      </c>
      <c r="I30" s="69"/>
    </row>
    <row r="31" spans="1:10" x14ac:dyDescent="0.25">
      <c r="A31" s="62" t="s">
        <v>341</v>
      </c>
      <c r="B31" s="58"/>
      <c r="C31" s="58">
        <v>2</v>
      </c>
      <c r="D31" s="58">
        <v>3</v>
      </c>
      <c r="E31" s="58"/>
      <c r="F31" s="58" t="s">
        <v>343</v>
      </c>
      <c r="G31" s="80">
        <f>R7+R8</f>
        <v>630000</v>
      </c>
      <c r="H31" s="69" t="str">
        <f>S7</f>
        <v>Ganske sikker (50-75%)</v>
      </c>
      <c r="I31" s="69"/>
    </row>
    <row r="33" spans="1:7" x14ac:dyDescent="0.25">
      <c r="A33" s="62"/>
      <c r="B33" s="65"/>
      <c r="C33" s="65"/>
      <c r="D33" s="65"/>
      <c r="E33" s="65"/>
      <c r="G33" s="65"/>
    </row>
    <row r="34" spans="1:7" x14ac:dyDescent="0.25">
      <c r="A34" s="62"/>
      <c r="B34" s="65"/>
      <c r="C34" s="65"/>
      <c r="D34" s="65"/>
      <c r="E34" s="65"/>
      <c r="F34" s="61"/>
      <c r="G34" s="65"/>
    </row>
    <row r="35" spans="1:7" x14ac:dyDescent="0.25">
      <c r="A35" s="62"/>
      <c r="B35" s="65"/>
      <c r="C35" s="65"/>
      <c r="D35" s="65"/>
      <c r="E35" s="65"/>
      <c r="F35" s="61"/>
      <c r="G35" s="65"/>
    </row>
    <row r="36" spans="1:7" x14ac:dyDescent="0.25">
      <c r="A36" s="62"/>
      <c r="B36" s="65"/>
      <c r="C36" s="65"/>
      <c r="D36" s="65"/>
      <c r="E36" s="61" t="s">
        <v>181</v>
      </c>
      <c r="F36" s="65"/>
    </row>
    <row r="37" spans="1:7" x14ac:dyDescent="0.25">
      <c r="A37" s="53" t="s">
        <v>176</v>
      </c>
      <c r="E37" s="61" t="s">
        <v>182</v>
      </c>
    </row>
    <row r="38" spans="1:7" x14ac:dyDescent="0.25">
      <c r="A38" s="53" t="s">
        <v>183</v>
      </c>
      <c r="B38" s="17" t="s">
        <v>177</v>
      </c>
      <c r="C38" s="17" t="s">
        <v>184</v>
      </c>
      <c r="D38" s="17" t="s">
        <v>185</v>
      </c>
      <c r="E38" s="17" t="s">
        <v>178</v>
      </c>
      <c r="F38" s="17" t="s">
        <v>10</v>
      </c>
    </row>
    <row r="39" spans="1:7" x14ac:dyDescent="0.25">
      <c r="A39" s="17" t="s">
        <v>179</v>
      </c>
      <c r="B39" s="69"/>
      <c r="C39" s="69"/>
      <c r="D39" s="69"/>
      <c r="E39" s="69"/>
      <c r="F39" s="69"/>
    </row>
    <row r="40" spans="1:7" x14ac:dyDescent="0.25">
      <c r="A40" s="17" t="s">
        <v>180</v>
      </c>
      <c r="B40" s="69"/>
      <c r="C40" s="69"/>
      <c r="D40" s="69"/>
      <c r="E40" s="69"/>
      <c r="F40" s="69"/>
    </row>
    <row r="47" spans="1:7" x14ac:dyDescent="0.25">
      <c r="A47" s="17" t="s">
        <v>147</v>
      </c>
    </row>
    <row r="48" spans="1:7" x14ac:dyDescent="0.25">
      <c r="A48" s="17" t="s">
        <v>149</v>
      </c>
      <c r="B48" s="69">
        <v>1</v>
      </c>
    </row>
    <row r="49" spans="1:2" x14ac:dyDescent="0.25">
      <c r="A49" s="17" t="s">
        <v>150</v>
      </c>
      <c r="B49" s="69" t="s">
        <v>681</v>
      </c>
    </row>
    <row r="82" spans="1:8" ht="15.75" thickBot="1" x14ac:dyDescent="0.3"/>
    <row r="83" spans="1:8" x14ac:dyDescent="0.25">
      <c r="A83" s="70" t="s">
        <v>200</v>
      </c>
      <c r="B83" s="71"/>
      <c r="C83" s="71"/>
      <c r="D83" s="71"/>
      <c r="E83" s="71"/>
      <c r="F83" s="72"/>
    </row>
    <row r="84" spans="1:8" x14ac:dyDescent="0.25">
      <c r="A84" s="73" t="s">
        <v>201</v>
      </c>
      <c r="B84" s="15" t="s">
        <v>202</v>
      </c>
      <c r="C84" s="15" t="s">
        <v>203</v>
      </c>
      <c r="D84" s="15" t="s">
        <v>204</v>
      </c>
      <c r="E84" s="15" t="s">
        <v>205</v>
      </c>
      <c r="F84" s="16" t="s">
        <v>206</v>
      </c>
      <c r="G84" s="17"/>
      <c r="H84" s="17"/>
    </row>
    <row r="85" spans="1:8" x14ac:dyDescent="0.25">
      <c r="A85" s="74" t="s">
        <v>207</v>
      </c>
      <c r="B85" s="18" t="s">
        <v>208</v>
      </c>
      <c r="C85" s="18" t="s">
        <v>209</v>
      </c>
      <c r="D85" s="18" t="s">
        <v>210</v>
      </c>
      <c r="E85" s="18" t="s">
        <v>211</v>
      </c>
      <c r="F85" s="75" t="s">
        <v>212</v>
      </c>
    </row>
    <row r="86" spans="1:8" x14ac:dyDescent="0.25">
      <c r="A86" s="74" t="s">
        <v>213</v>
      </c>
      <c r="B86" s="18" t="s">
        <v>214</v>
      </c>
      <c r="C86" s="18" t="s">
        <v>215</v>
      </c>
      <c r="D86" s="18" t="s">
        <v>216</v>
      </c>
      <c r="E86" s="18" t="s">
        <v>217</v>
      </c>
      <c r="F86" s="75" t="s">
        <v>218</v>
      </c>
    </row>
    <row r="87" spans="1:8" x14ac:dyDescent="0.25">
      <c r="A87" s="74" t="s">
        <v>219</v>
      </c>
      <c r="B87" s="18" t="s">
        <v>220</v>
      </c>
      <c r="C87" s="18" t="s">
        <v>209</v>
      </c>
      <c r="D87" s="18" t="s">
        <v>221</v>
      </c>
      <c r="E87" s="18" t="s">
        <v>222</v>
      </c>
      <c r="F87" s="75" t="s">
        <v>223</v>
      </c>
    </row>
    <row r="88" spans="1:8" x14ac:dyDescent="0.25">
      <c r="A88" s="74" t="s">
        <v>224</v>
      </c>
      <c r="B88" s="18" t="s">
        <v>225</v>
      </c>
      <c r="C88" s="18" t="s">
        <v>209</v>
      </c>
      <c r="D88" s="18" t="s">
        <v>226</v>
      </c>
      <c r="E88" s="18" t="s">
        <v>227</v>
      </c>
      <c r="F88" s="75" t="s">
        <v>223</v>
      </c>
    </row>
    <row r="89" spans="1:8" x14ac:dyDescent="0.25">
      <c r="A89" s="74" t="s">
        <v>228</v>
      </c>
      <c r="B89" s="18" t="s">
        <v>229</v>
      </c>
      <c r="C89" s="18" t="s">
        <v>209</v>
      </c>
      <c r="D89" s="18" t="s">
        <v>230</v>
      </c>
      <c r="E89" s="18" t="s">
        <v>231</v>
      </c>
      <c r="F89" s="75" t="s">
        <v>223</v>
      </c>
    </row>
    <row r="90" spans="1:8" x14ac:dyDescent="0.25">
      <c r="A90" s="74" t="s">
        <v>232</v>
      </c>
      <c r="B90" s="18" t="s">
        <v>233</v>
      </c>
      <c r="C90" s="18" t="s">
        <v>209</v>
      </c>
      <c r="D90" s="18" t="s">
        <v>234</v>
      </c>
      <c r="E90" s="18" t="s">
        <v>235</v>
      </c>
      <c r="F90" s="75" t="s">
        <v>223</v>
      </c>
    </row>
    <row r="91" spans="1:8" x14ac:dyDescent="0.25">
      <c r="A91" s="74" t="s">
        <v>236</v>
      </c>
      <c r="B91" s="18" t="s">
        <v>237</v>
      </c>
      <c r="C91" s="18" t="s">
        <v>209</v>
      </c>
      <c r="D91" s="18" t="s">
        <v>238</v>
      </c>
      <c r="E91" s="18" t="s">
        <v>239</v>
      </c>
      <c r="F91" s="75" t="s">
        <v>218</v>
      </c>
    </row>
    <row r="92" spans="1:8" x14ac:dyDescent="0.25">
      <c r="A92" s="74" t="s">
        <v>240</v>
      </c>
      <c r="B92" s="18" t="s">
        <v>241</v>
      </c>
      <c r="C92" s="18" t="s">
        <v>242</v>
      </c>
      <c r="D92" s="18" t="s">
        <v>239</v>
      </c>
      <c r="E92" s="18" t="s">
        <v>238</v>
      </c>
      <c r="F92" s="75" t="s">
        <v>243</v>
      </c>
    </row>
    <row r="93" spans="1:8" x14ac:dyDescent="0.25">
      <c r="A93" s="74" t="s">
        <v>244</v>
      </c>
      <c r="B93" s="18" t="s">
        <v>245</v>
      </c>
      <c r="C93" s="18" t="s">
        <v>246</v>
      </c>
      <c r="D93" s="18" t="s">
        <v>239</v>
      </c>
      <c r="E93" s="18" t="s">
        <v>247</v>
      </c>
      <c r="F93" s="75" t="s">
        <v>238</v>
      </c>
    </row>
    <row r="94" spans="1:8" x14ac:dyDescent="0.25">
      <c r="A94" s="74" t="s">
        <v>248</v>
      </c>
      <c r="B94" s="18" t="s">
        <v>249</v>
      </c>
      <c r="C94" s="18" t="s">
        <v>250</v>
      </c>
      <c r="D94" s="18" t="s">
        <v>251</v>
      </c>
      <c r="E94" s="18" t="s">
        <v>218</v>
      </c>
      <c r="F94" s="75" t="s">
        <v>243</v>
      </c>
    </row>
    <row r="95" spans="1:8" x14ac:dyDescent="0.25">
      <c r="A95" s="74" t="s">
        <v>252</v>
      </c>
      <c r="B95" s="18" t="s">
        <v>253</v>
      </c>
      <c r="C95" s="18" t="s">
        <v>254</v>
      </c>
      <c r="D95" s="18" t="s">
        <v>255</v>
      </c>
      <c r="E95" s="18" t="s">
        <v>218</v>
      </c>
      <c r="F95" s="75" t="s">
        <v>243</v>
      </c>
    </row>
    <row r="96" spans="1:8" x14ac:dyDescent="0.25">
      <c r="A96" s="74" t="s">
        <v>256</v>
      </c>
      <c r="B96" s="18" t="s">
        <v>257</v>
      </c>
      <c r="C96" s="18" t="s">
        <v>258</v>
      </c>
      <c r="D96" s="18" t="s">
        <v>259</v>
      </c>
      <c r="E96" s="18" t="s">
        <v>221</v>
      </c>
      <c r="F96" s="75" t="s">
        <v>218</v>
      </c>
    </row>
    <row r="97" spans="1:7" x14ac:dyDescent="0.25">
      <c r="A97" s="74" t="s">
        <v>260</v>
      </c>
      <c r="B97" s="18" t="s">
        <v>261</v>
      </c>
      <c r="C97" s="18" t="s">
        <v>262</v>
      </c>
      <c r="D97" s="18" t="s">
        <v>263</v>
      </c>
      <c r="E97" s="18" t="s">
        <v>264</v>
      </c>
      <c r="F97" s="75" t="s">
        <v>243</v>
      </c>
    </row>
    <row r="98" spans="1:7" x14ac:dyDescent="0.25">
      <c r="A98" s="74" t="s">
        <v>265</v>
      </c>
      <c r="B98" s="18" t="s">
        <v>266</v>
      </c>
      <c r="C98" s="18" t="s">
        <v>267</v>
      </c>
      <c r="D98" s="18" t="s">
        <v>243</v>
      </c>
      <c r="E98" s="18" t="s">
        <v>243</v>
      </c>
      <c r="F98" s="75" t="s">
        <v>243</v>
      </c>
      <c r="G98" s="55" t="s">
        <v>243</v>
      </c>
    </row>
    <row r="99" spans="1:7" x14ac:dyDescent="0.25">
      <c r="A99" s="74"/>
      <c r="B99" s="18"/>
      <c r="C99" s="18"/>
      <c r="D99" s="18"/>
      <c r="E99" s="18"/>
      <c r="F99" s="75"/>
    </row>
    <row r="100" spans="1:7" x14ac:dyDescent="0.25">
      <c r="A100" s="73" t="s">
        <v>268</v>
      </c>
      <c r="B100" s="18"/>
      <c r="C100" s="18"/>
      <c r="D100" s="18"/>
      <c r="E100" s="18"/>
      <c r="F100" s="75"/>
    </row>
    <row r="101" spans="1:7" x14ac:dyDescent="0.25">
      <c r="A101" s="74" t="s">
        <v>269</v>
      </c>
      <c r="B101" s="18"/>
      <c r="C101" s="18"/>
      <c r="D101" s="18"/>
      <c r="E101" s="18"/>
      <c r="F101" s="75"/>
    </row>
    <row r="102" spans="1:7" x14ac:dyDescent="0.25">
      <c r="A102" s="74" t="s">
        <v>272</v>
      </c>
      <c r="B102" s="18"/>
      <c r="C102" s="18"/>
      <c r="D102" s="18"/>
      <c r="E102" s="18"/>
      <c r="F102" s="75"/>
    </row>
    <row r="103" spans="1:7" x14ac:dyDescent="0.25">
      <c r="A103" s="74" t="s">
        <v>273</v>
      </c>
      <c r="B103" s="18"/>
      <c r="C103" s="18"/>
      <c r="D103" s="18"/>
      <c r="E103" s="18"/>
      <c r="F103" s="75" t="s">
        <v>243</v>
      </c>
    </row>
    <row r="104" spans="1:7" ht="15.75" thickBot="1" x14ac:dyDescent="0.3">
      <c r="A104" s="76" t="s">
        <v>274</v>
      </c>
      <c r="B104" s="77"/>
      <c r="C104" s="77"/>
      <c r="D104" s="77"/>
      <c r="E104" s="77"/>
      <c r="F104" s="78"/>
    </row>
  </sheetData>
  <mergeCells count="3">
    <mergeCell ref="G4:J4"/>
    <mergeCell ref="M4:P4"/>
    <mergeCell ref="G5:J5"/>
  </mergeCells>
  <dataValidations count="2">
    <dataValidation type="list" allowBlank="1" showInputMessage="1" showErrorMessage="1" sqref="K6:K8" xr:uid="{00000000-0002-0000-0200-000001000000}">
      <formula1>$A$101:$A$104</formula1>
    </dataValidation>
    <dataValidation type="list" allowBlank="1" showInputMessage="1" showErrorMessage="1" promptTitle="Tiltakskategori" prompt="Vennligst velg fra nedtrekkslisten" sqref="D6:D8" xr:uid="{00000000-0002-0000-0200-000002000000}">
      <formula1>$A$85:$A$98</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EFE42-B141-41C7-9D38-2D3B6BFB5262}">
  <dimension ref="A1:BD35"/>
  <sheetViews>
    <sheetView topLeftCell="A4" workbookViewId="0">
      <selection activeCell="A4" sqref="A1:XFD1048576"/>
    </sheetView>
  </sheetViews>
  <sheetFormatPr defaultColWidth="21.42578125" defaultRowHeight="15" x14ac:dyDescent="0.25"/>
  <cols>
    <col min="1" max="16384" width="21.42578125" style="20"/>
  </cols>
  <sheetData>
    <row r="1" spans="1:56" x14ac:dyDescent="0.25">
      <c r="A1" s="20" t="s">
        <v>354</v>
      </c>
      <c r="B1" s="20" t="s">
        <v>355</v>
      </c>
      <c r="C1" s="20" t="s">
        <v>356</v>
      </c>
      <c r="D1" s="20" t="s">
        <v>357</v>
      </c>
      <c r="E1" s="20" t="s">
        <v>358</v>
      </c>
      <c r="F1" s="20" t="s">
        <v>359</v>
      </c>
      <c r="G1" s="20" t="s">
        <v>360</v>
      </c>
      <c r="H1" s="20" t="s">
        <v>361</v>
      </c>
      <c r="I1" s="20" t="s">
        <v>362</v>
      </c>
      <c r="J1" s="20" t="s">
        <v>363</v>
      </c>
      <c r="K1" s="20" t="s">
        <v>364</v>
      </c>
      <c r="L1" s="20" t="s">
        <v>365</v>
      </c>
      <c r="M1" s="20" t="s">
        <v>366</v>
      </c>
      <c r="N1" s="20" t="s">
        <v>367</v>
      </c>
      <c r="O1" s="20" t="s">
        <v>368</v>
      </c>
      <c r="P1" s="20" t="s">
        <v>369</v>
      </c>
      <c r="Q1" s="20" t="s">
        <v>370</v>
      </c>
      <c r="R1" s="20" t="s">
        <v>371</v>
      </c>
      <c r="S1" s="20" t="s">
        <v>372</v>
      </c>
      <c r="T1" s="20" t="s">
        <v>373</v>
      </c>
      <c r="U1" s="20" t="s">
        <v>374</v>
      </c>
      <c r="V1" s="20" t="s">
        <v>375</v>
      </c>
      <c r="W1" s="20" t="s">
        <v>376</v>
      </c>
      <c r="X1" s="20" t="s">
        <v>377</v>
      </c>
      <c r="Y1" s="20" t="s">
        <v>378</v>
      </c>
      <c r="Z1" s="20" t="s">
        <v>379</v>
      </c>
      <c r="AA1" s="20" t="s">
        <v>380</v>
      </c>
      <c r="AB1" s="20" t="s">
        <v>381</v>
      </c>
      <c r="AC1" s="20" t="s">
        <v>382</v>
      </c>
      <c r="AD1" s="20" t="s">
        <v>383</v>
      </c>
      <c r="AE1" s="20" t="s">
        <v>384</v>
      </c>
      <c r="AF1" s="20" t="s">
        <v>385</v>
      </c>
      <c r="AG1" s="20" t="s">
        <v>386</v>
      </c>
      <c r="AH1" s="20" t="s">
        <v>387</v>
      </c>
      <c r="AI1" s="20" t="s">
        <v>388</v>
      </c>
      <c r="AJ1" s="20" t="s">
        <v>389</v>
      </c>
      <c r="AK1" s="20" t="s">
        <v>159</v>
      </c>
      <c r="AL1" s="20" t="s">
        <v>390</v>
      </c>
      <c r="AM1" s="20" t="s">
        <v>391</v>
      </c>
      <c r="AN1" s="20" t="s">
        <v>392</v>
      </c>
      <c r="AO1" s="20" t="s">
        <v>393</v>
      </c>
      <c r="AP1" s="20" t="s">
        <v>394</v>
      </c>
      <c r="AQ1" s="20" t="s">
        <v>395</v>
      </c>
      <c r="AR1" s="20" t="s">
        <v>396</v>
      </c>
      <c r="AS1" s="20" t="s">
        <v>397</v>
      </c>
      <c r="AT1" s="20" t="s">
        <v>398</v>
      </c>
      <c r="AU1" s="20" t="s">
        <v>399</v>
      </c>
      <c r="AV1" s="20" t="s">
        <v>400</v>
      </c>
      <c r="AW1" s="20" t="s">
        <v>401</v>
      </c>
      <c r="AX1" s="20" t="s">
        <v>402</v>
      </c>
      <c r="AY1" s="20" t="s">
        <v>403</v>
      </c>
      <c r="AZ1" s="20" t="s">
        <v>404</v>
      </c>
      <c r="BA1" s="20" t="s">
        <v>405</v>
      </c>
      <c r="BB1" s="20" t="s">
        <v>406</v>
      </c>
      <c r="BC1" s="20" t="s">
        <v>407</v>
      </c>
      <c r="BD1" s="20" t="s">
        <v>408</v>
      </c>
    </row>
    <row r="2" spans="1:56" x14ac:dyDescent="0.25">
      <c r="A2" s="20">
        <v>1</v>
      </c>
      <c r="B2" s="20" t="s">
        <v>409</v>
      </c>
      <c r="C2" s="20" t="s">
        <v>410</v>
      </c>
      <c r="D2" s="20" t="s">
        <v>411</v>
      </c>
      <c r="E2" s="20" t="s">
        <v>276</v>
      </c>
      <c r="F2" s="20" t="s">
        <v>277</v>
      </c>
      <c r="G2" s="20" t="s">
        <v>243</v>
      </c>
      <c r="H2" s="20" t="s">
        <v>412</v>
      </c>
      <c r="I2" s="20" t="s">
        <v>413</v>
      </c>
      <c r="J2" s="21">
        <v>41037</v>
      </c>
      <c r="K2" s="20" t="s">
        <v>414</v>
      </c>
      <c r="L2" s="20" t="s">
        <v>415</v>
      </c>
      <c r="M2" s="20" t="s">
        <v>416</v>
      </c>
      <c r="N2" s="20" t="s">
        <v>417</v>
      </c>
      <c r="O2" s="20">
        <v>0</v>
      </c>
      <c r="P2" s="20" t="s">
        <v>418</v>
      </c>
      <c r="Q2" s="20" t="s">
        <v>413</v>
      </c>
      <c r="R2" s="20" t="s">
        <v>419</v>
      </c>
      <c r="S2" s="20" t="s">
        <v>420</v>
      </c>
      <c r="T2" s="20">
        <v>62.643160000000002</v>
      </c>
      <c r="U2" s="20">
        <v>8.7546900000000001</v>
      </c>
      <c r="V2" s="20" t="s">
        <v>421</v>
      </c>
      <c r="W2" s="20">
        <v>6961335</v>
      </c>
      <c r="X2" s="20" t="s">
        <v>422</v>
      </c>
      <c r="Y2" s="20" t="s">
        <v>423</v>
      </c>
      <c r="Z2" s="20" t="s">
        <v>243</v>
      </c>
      <c r="AA2" s="20" t="s">
        <v>424</v>
      </c>
      <c r="AB2" s="20" t="s">
        <v>424</v>
      </c>
      <c r="AC2" s="20" t="s">
        <v>424</v>
      </c>
      <c r="AD2" s="20" t="s">
        <v>424</v>
      </c>
      <c r="AE2" s="20" t="s">
        <v>424</v>
      </c>
      <c r="AF2" s="20" t="s">
        <v>425</v>
      </c>
      <c r="AG2" s="21">
        <v>41037</v>
      </c>
      <c r="AH2" s="20" t="s">
        <v>426</v>
      </c>
      <c r="AI2" s="20" t="s">
        <v>243</v>
      </c>
      <c r="AJ2" s="20" t="s">
        <v>243</v>
      </c>
      <c r="AK2" s="20" t="s">
        <v>243</v>
      </c>
      <c r="AL2" s="20" t="s">
        <v>243</v>
      </c>
      <c r="AM2" s="20" t="s">
        <v>243</v>
      </c>
      <c r="AN2" s="20" t="s">
        <v>243</v>
      </c>
      <c r="AO2" s="20" t="s">
        <v>243</v>
      </c>
      <c r="AP2" s="20" t="s">
        <v>243</v>
      </c>
      <c r="AQ2" s="20" t="s">
        <v>243</v>
      </c>
      <c r="AR2" s="20" t="s">
        <v>243</v>
      </c>
      <c r="AS2" s="20" t="s">
        <v>243</v>
      </c>
      <c r="AT2" s="20" t="s">
        <v>243</v>
      </c>
      <c r="AU2" s="20" t="s">
        <v>243</v>
      </c>
      <c r="AV2" s="20" t="s">
        <v>243</v>
      </c>
      <c r="AW2" s="20" t="s">
        <v>243</v>
      </c>
      <c r="AX2" s="20" t="s">
        <v>243</v>
      </c>
      <c r="AY2" s="20">
        <v>0</v>
      </c>
      <c r="AZ2" s="20" t="s">
        <v>243</v>
      </c>
      <c r="BA2" s="20" t="s">
        <v>243</v>
      </c>
      <c r="BB2" s="20">
        <v>6</v>
      </c>
      <c r="BC2" s="20" t="s">
        <v>427</v>
      </c>
      <c r="BD2" s="20" t="s">
        <v>428</v>
      </c>
    </row>
    <row r="3" spans="1:56" x14ac:dyDescent="0.25">
      <c r="A3" s="20">
        <v>2</v>
      </c>
      <c r="B3" s="20" t="s">
        <v>409</v>
      </c>
      <c r="C3" s="20" t="s">
        <v>410</v>
      </c>
      <c r="D3" s="20" t="s">
        <v>411</v>
      </c>
      <c r="E3" s="20" t="s">
        <v>276</v>
      </c>
      <c r="F3" s="20" t="s">
        <v>277</v>
      </c>
      <c r="G3" s="20" t="s">
        <v>243</v>
      </c>
      <c r="H3" s="20" t="s">
        <v>412</v>
      </c>
      <c r="I3" s="20" t="s">
        <v>429</v>
      </c>
      <c r="J3" s="22">
        <v>41294</v>
      </c>
      <c r="K3" s="20" t="s">
        <v>430</v>
      </c>
      <c r="L3" s="20" t="s">
        <v>415</v>
      </c>
      <c r="M3" s="20" t="s">
        <v>431</v>
      </c>
      <c r="N3" s="20" t="s">
        <v>417</v>
      </c>
      <c r="O3" s="20">
        <v>0</v>
      </c>
      <c r="P3" s="20" t="s">
        <v>418</v>
      </c>
      <c r="Q3" s="20" t="s">
        <v>413</v>
      </c>
      <c r="R3" s="20" t="s">
        <v>419</v>
      </c>
      <c r="S3" s="20" t="s">
        <v>432</v>
      </c>
      <c r="T3" s="20">
        <v>62.811529999999998</v>
      </c>
      <c r="U3" s="20">
        <v>8.2875800000000002</v>
      </c>
      <c r="V3" s="20" t="s">
        <v>433</v>
      </c>
      <c r="W3" s="20">
        <v>6982426</v>
      </c>
      <c r="X3" s="20" t="s">
        <v>434</v>
      </c>
      <c r="Y3" s="20" t="s">
        <v>423</v>
      </c>
      <c r="Z3" s="20" t="s">
        <v>243</v>
      </c>
      <c r="AA3" s="20" t="s">
        <v>424</v>
      </c>
      <c r="AB3" s="20" t="s">
        <v>424</v>
      </c>
      <c r="AC3" s="20" t="s">
        <v>424</v>
      </c>
      <c r="AD3" s="20" t="s">
        <v>424</v>
      </c>
      <c r="AE3" s="20" t="s">
        <v>424</v>
      </c>
      <c r="AF3" s="20" t="s">
        <v>425</v>
      </c>
      <c r="AG3" s="21">
        <v>41275</v>
      </c>
      <c r="AH3" s="20" t="s">
        <v>435</v>
      </c>
      <c r="AI3" s="20" t="s">
        <v>243</v>
      </c>
      <c r="AJ3" s="20" t="s">
        <v>243</v>
      </c>
      <c r="AK3" s="20" t="s">
        <v>243</v>
      </c>
      <c r="AL3" s="20" t="s">
        <v>243</v>
      </c>
      <c r="AM3" s="20" t="s">
        <v>243</v>
      </c>
      <c r="AN3" s="20" t="s">
        <v>436</v>
      </c>
      <c r="AO3" s="20" t="s">
        <v>243</v>
      </c>
      <c r="AP3" s="20" t="s">
        <v>243</v>
      </c>
      <c r="AQ3" s="20" t="s">
        <v>243</v>
      </c>
      <c r="AR3" s="20" t="s">
        <v>243</v>
      </c>
      <c r="AS3" s="20" t="s">
        <v>243</v>
      </c>
      <c r="AT3" s="20" t="s">
        <v>243</v>
      </c>
      <c r="AU3" s="20" t="s">
        <v>243</v>
      </c>
      <c r="AV3" s="20" t="s">
        <v>243</v>
      </c>
      <c r="AW3" s="20" t="s">
        <v>243</v>
      </c>
      <c r="AX3" s="20" t="s">
        <v>243</v>
      </c>
      <c r="AY3" s="20">
        <v>0</v>
      </c>
      <c r="AZ3" s="20" t="s">
        <v>243</v>
      </c>
      <c r="BA3" s="20" t="s">
        <v>243</v>
      </c>
      <c r="BB3" s="20">
        <v>6</v>
      </c>
      <c r="BC3" s="20" t="s">
        <v>427</v>
      </c>
      <c r="BD3" s="20" t="s">
        <v>428</v>
      </c>
    </row>
    <row r="4" spans="1:56" x14ac:dyDescent="0.25">
      <c r="A4" s="20">
        <v>3</v>
      </c>
      <c r="B4" s="20" t="s">
        <v>409</v>
      </c>
      <c r="C4" s="20" t="s">
        <v>410</v>
      </c>
      <c r="D4" s="20" t="s">
        <v>411</v>
      </c>
      <c r="E4" s="20" t="s">
        <v>276</v>
      </c>
      <c r="F4" s="20" t="s">
        <v>277</v>
      </c>
      <c r="G4" s="20" t="s">
        <v>243</v>
      </c>
      <c r="H4" s="20" t="s">
        <v>412</v>
      </c>
      <c r="I4" s="20" t="s">
        <v>437</v>
      </c>
      <c r="J4" s="22">
        <v>40833</v>
      </c>
      <c r="K4" s="20" t="s">
        <v>414</v>
      </c>
      <c r="L4" s="20" t="s">
        <v>438</v>
      </c>
      <c r="M4" s="20" t="s">
        <v>416</v>
      </c>
      <c r="N4" s="20" t="s">
        <v>417</v>
      </c>
      <c r="O4" s="20">
        <v>0</v>
      </c>
      <c r="P4" s="20" t="s">
        <v>418</v>
      </c>
      <c r="Q4" s="20" t="s">
        <v>437</v>
      </c>
      <c r="R4" s="20" t="s">
        <v>419</v>
      </c>
      <c r="S4" s="20" t="s">
        <v>439</v>
      </c>
      <c r="T4" s="20">
        <v>62.64311</v>
      </c>
      <c r="U4" s="20">
        <v>8.7552199999999996</v>
      </c>
      <c r="V4" s="20" t="s">
        <v>440</v>
      </c>
      <c r="W4" s="20">
        <v>6961327</v>
      </c>
      <c r="X4" s="20" t="s">
        <v>441</v>
      </c>
      <c r="Y4" s="20" t="s">
        <v>423</v>
      </c>
      <c r="Z4" s="20" t="s">
        <v>243</v>
      </c>
      <c r="AA4" s="20" t="s">
        <v>424</v>
      </c>
      <c r="AB4" s="20" t="s">
        <v>424</v>
      </c>
      <c r="AC4" s="20" t="s">
        <v>424</v>
      </c>
      <c r="AD4" s="20" t="s">
        <v>424</v>
      </c>
      <c r="AE4" s="20" t="s">
        <v>424</v>
      </c>
      <c r="AF4" s="20" t="s">
        <v>425</v>
      </c>
      <c r="AG4" s="22">
        <v>40833</v>
      </c>
      <c r="AH4" s="20" t="s">
        <v>442</v>
      </c>
      <c r="AI4" s="20" t="s">
        <v>243</v>
      </c>
      <c r="AJ4" s="20" t="s">
        <v>243</v>
      </c>
      <c r="AK4" s="20" t="s">
        <v>243</v>
      </c>
      <c r="AL4" s="20" t="s">
        <v>243</v>
      </c>
      <c r="AM4" s="20" t="s">
        <v>243</v>
      </c>
      <c r="AN4" s="20" t="s">
        <v>243</v>
      </c>
      <c r="AO4" s="20" t="s">
        <v>243</v>
      </c>
      <c r="AP4" s="20" t="s">
        <v>243</v>
      </c>
      <c r="AQ4" s="20" t="s">
        <v>243</v>
      </c>
      <c r="AR4" s="20" t="s">
        <v>243</v>
      </c>
      <c r="AS4" s="20" t="s">
        <v>243</v>
      </c>
      <c r="AT4" s="20" t="s">
        <v>243</v>
      </c>
      <c r="AU4" s="20" t="s">
        <v>243</v>
      </c>
      <c r="AV4" s="20" t="s">
        <v>243</v>
      </c>
      <c r="AW4" s="20" t="s">
        <v>243</v>
      </c>
      <c r="AX4" s="20" t="s">
        <v>243</v>
      </c>
      <c r="AY4" s="20">
        <v>0</v>
      </c>
      <c r="AZ4" s="20" t="s">
        <v>243</v>
      </c>
      <c r="BA4" s="20" t="s">
        <v>243</v>
      </c>
      <c r="BB4" s="20">
        <v>6</v>
      </c>
      <c r="BC4" s="20" t="s">
        <v>427</v>
      </c>
      <c r="BD4" s="20" t="s">
        <v>428</v>
      </c>
    </row>
    <row r="5" spans="1:56" x14ac:dyDescent="0.25">
      <c r="A5" s="20">
        <v>4</v>
      </c>
      <c r="B5" s="20" t="s">
        <v>409</v>
      </c>
      <c r="C5" s="20" t="s">
        <v>410</v>
      </c>
      <c r="D5" s="20" t="s">
        <v>411</v>
      </c>
      <c r="E5" s="20" t="s">
        <v>276</v>
      </c>
      <c r="F5" s="20" t="s">
        <v>277</v>
      </c>
      <c r="G5" s="20" t="s">
        <v>243</v>
      </c>
      <c r="H5" s="20" t="s">
        <v>412</v>
      </c>
      <c r="I5" s="20" t="s">
        <v>443</v>
      </c>
      <c r="J5" s="22">
        <v>41417</v>
      </c>
      <c r="K5" s="20" t="s">
        <v>444</v>
      </c>
      <c r="L5" s="20" t="s">
        <v>415</v>
      </c>
      <c r="M5" s="20" t="s">
        <v>445</v>
      </c>
      <c r="N5" s="20" t="s">
        <v>446</v>
      </c>
      <c r="O5" s="20">
        <v>0</v>
      </c>
      <c r="P5" s="20" t="s">
        <v>418</v>
      </c>
      <c r="Q5" s="20" t="s">
        <v>443</v>
      </c>
      <c r="R5" s="20" t="s">
        <v>419</v>
      </c>
      <c r="S5" s="20" t="s">
        <v>447</v>
      </c>
      <c r="T5" s="20">
        <v>60.381869999999999</v>
      </c>
      <c r="U5" s="20">
        <v>5.6851099999999999</v>
      </c>
      <c r="V5" s="20" t="s">
        <v>448</v>
      </c>
      <c r="W5" s="20">
        <v>6730269</v>
      </c>
      <c r="X5" s="20" t="s">
        <v>449</v>
      </c>
      <c r="Y5" s="20" t="s">
        <v>423</v>
      </c>
      <c r="Z5" s="20" t="s">
        <v>243</v>
      </c>
      <c r="AA5" s="20" t="s">
        <v>424</v>
      </c>
      <c r="AB5" s="20" t="s">
        <v>424</v>
      </c>
      <c r="AC5" s="20" t="s">
        <v>424</v>
      </c>
      <c r="AD5" s="20" t="s">
        <v>424</v>
      </c>
      <c r="AE5" s="20" t="s">
        <v>424</v>
      </c>
      <c r="AF5" s="20" t="s">
        <v>450</v>
      </c>
      <c r="AG5" s="22">
        <v>41417</v>
      </c>
      <c r="AH5" s="20" t="s">
        <v>451</v>
      </c>
      <c r="AI5" s="20" t="s">
        <v>452</v>
      </c>
      <c r="AJ5" s="20" t="s">
        <v>243</v>
      </c>
      <c r="AK5" s="20" t="s">
        <v>243</v>
      </c>
      <c r="AL5" s="20" t="s">
        <v>243</v>
      </c>
      <c r="AM5" s="20" t="s">
        <v>243</v>
      </c>
      <c r="AN5" s="20" t="s">
        <v>243</v>
      </c>
      <c r="AO5" s="20" t="s">
        <v>243</v>
      </c>
      <c r="AP5" s="20" t="s">
        <v>243</v>
      </c>
      <c r="AQ5" s="20" t="s">
        <v>243</v>
      </c>
      <c r="AR5" s="20" t="s">
        <v>243</v>
      </c>
      <c r="AS5" s="20" t="s">
        <v>243</v>
      </c>
      <c r="AT5" s="20" t="s">
        <v>243</v>
      </c>
      <c r="AU5" s="20" t="s">
        <v>243</v>
      </c>
      <c r="AV5" s="20" t="s">
        <v>243</v>
      </c>
      <c r="AW5" s="20" t="s">
        <v>243</v>
      </c>
      <c r="AX5" s="20" t="s">
        <v>243</v>
      </c>
      <c r="AY5" s="20">
        <v>0</v>
      </c>
      <c r="AZ5" s="20" t="s">
        <v>243</v>
      </c>
      <c r="BA5" s="20" t="s">
        <v>243</v>
      </c>
      <c r="BB5" s="20">
        <v>6</v>
      </c>
      <c r="BC5" s="20" t="s">
        <v>427</v>
      </c>
      <c r="BD5" s="20" t="s">
        <v>428</v>
      </c>
    </row>
    <row r="6" spans="1:56" x14ac:dyDescent="0.25">
      <c r="A6" s="20">
        <v>5</v>
      </c>
      <c r="B6" s="20" t="s">
        <v>409</v>
      </c>
      <c r="C6" s="20" t="s">
        <v>410</v>
      </c>
      <c r="D6" s="20" t="s">
        <v>411</v>
      </c>
      <c r="E6" s="20" t="s">
        <v>276</v>
      </c>
      <c r="F6" s="20" t="s">
        <v>277</v>
      </c>
      <c r="G6" s="20" t="s">
        <v>243</v>
      </c>
      <c r="H6" s="20" t="s">
        <v>412</v>
      </c>
      <c r="I6" s="20" t="s">
        <v>443</v>
      </c>
      <c r="J6" s="22">
        <v>41771</v>
      </c>
      <c r="K6" s="20" t="s">
        <v>453</v>
      </c>
      <c r="L6" s="20" t="s">
        <v>454</v>
      </c>
      <c r="M6" s="20" t="s">
        <v>455</v>
      </c>
      <c r="N6" s="20" t="s">
        <v>446</v>
      </c>
      <c r="O6" s="20">
        <v>0</v>
      </c>
      <c r="P6" s="20" t="s">
        <v>418</v>
      </c>
      <c r="Q6" s="20" t="s">
        <v>443</v>
      </c>
      <c r="R6" s="20" t="s">
        <v>419</v>
      </c>
      <c r="S6" s="20" t="s">
        <v>456</v>
      </c>
      <c r="T6" s="20">
        <v>60.7134</v>
      </c>
      <c r="U6" s="20">
        <v>6.1289999999999996</v>
      </c>
      <c r="V6" s="20" t="s">
        <v>457</v>
      </c>
      <c r="W6" s="20">
        <v>6763580</v>
      </c>
      <c r="X6" s="20" t="s">
        <v>458</v>
      </c>
      <c r="Y6" s="20" t="s">
        <v>423</v>
      </c>
      <c r="Z6" s="20" t="s">
        <v>243</v>
      </c>
      <c r="AA6" s="20" t="s">
        <v>424</v>
      </c>
      <c r="AB6" s="20" t="s">
        <v>424</v>
      </c>
      <c r="AC6" s="20" t="s">
        <v>424</v>
      </c>
      <c r="AD6" s="20" t="s">
        <v>424</v>
      </c>
      <c r="AE6" s="20" t="s">
        <v>424</v>
      </c>
      <c r="AF6" s="20" t="s">
        <v>459</v>
      </c>
      <c r="AG6" s="22">
        <v>41771</v>
      </c>
      <c r="AH6" s="20" t="s">
        <v>460</v>
      </c>
      <c r="AI6" s="20" t="s">
        <v>243</v>
      </c>
      <c r="AJ6" s="20" t="s">
        <v>243</v>
      </c>
      <c r="AK6" s="20" t="s">
        <v>243</v>
      </c>
      <c r="AL6" s="20" t="s">
        <v>243</v>
      </c>
      <c r="AM6" s="20" t="s">
        <v>243</v>
      </c>
      <c r="AN6" s="20" t="s">
        <v>461</v>
      </c>
      <c r="AO6" s="20" t="s">
        <v>243</v>
      </c>
      <c r="AP6" s="20" t="s">
        <v>243</v>
      </c>
      <c r="AQ6" s="20" t="s">
        <v>243</v>
      </c>
      <c r="AR6" s="20" t="s">
        <v>243</v>
      </c>
      <c r="AS6" s="20" t="s">
        <v>243</v>
      </c>
      <c r="AT6" s="20" t="s">
        <v>243</v>
      </c>
      <c r="AU6" s="20" t="s">
        <v>243</v>
      </c>
      <c r="AV6" s="20" t="s">
        <v>243</v>
      </c>
      <c r="AW6" s="20" t="s">
        <v>243</v>
      </c>
      <c r="AX6" s="20" t="s">
        <v>243</v>
      </c>
      <c r="AY6" s="20">
        <v>0</v>
      </c>
      <c r="AZ6" s="20" t="s">
        <v>243</v>
      </c>
      <c r="BA6" s="20" t="s">
        <v>243</v>
      </c>
      <c r="BB6" s="20">
        <v>6</v>
      </c>
      <c r="BC6" s="20" t="s">
        <v>427</v>
      </c>
      <c r="BD6" s="20" t="s">
        <v>428</v>
      </c>
    </row>
    <row r="7" spans="1:56" x14ac:dyDescent="0.25">
      <c r="A7" s="20">
        <v>6</v>
      </c>
      <c r="B7" s="20" t="s">
        <v>409</v>
      </c>
      <c r="C7" s="20" t="s">
        <v>410</v>
      </c>
      <c r="D7" s="20" t="s">
        <v>411</v>
      </c>
      <c r="E7" s="20" t="s">
        <v>276</v>
      </c>
      <c r="F7" s="20" t="s">
        <v>277</v>
      </c>
      <c r="G7" s="20" t="s">
        <v>243</v>
      </c>
      <c r="H7" s="20" t="s">
        <v>412</v>
      </c>
      <c r="I7" s="20" t="s">
        <v>462</v>
      </c>
      <c r="J7" s="22">
        <v>41895</v>
      </c>
      <c r="K7" s="20" t="s">
        <v>463</v>
      </c>
      <c r="L7" s="20" t="s">
        <v>454</v>
      </c>
      <c r="M7" s="20" t="s">
        <v>464</v>
      </c>
      <c r="N7" s="20" t="s">
        <v>465</v>
      </c>
      <c r="O7" s="20">
        <v>0</v>
      </c>
      <c r="P7" s="20" t="s">
        <v>418</v>
      </c>
      <c r="Q7" s="20" t="s">
        <v>413</v>
      </c>
      <c r="R7" s="20" t="s">
        <v>419</v>
      </c>
      <c r="S7" s="20" t="s">
        <v>466</v>
      </c>
      <c r="T7" s="20">
        <v>61.3217</v>
      </c>
      <c r="U7" s="20">
        <v>7.3792</v>
      </c>
      <c r="V7" s="20" t="s">
        <v>467</v>
      </c>
      <c r="W7" s="20">
        <v>6822439</v>
      </c>
      <c r="X7" s="20" t="s">
        <v>468</v>
      </c>
      <c r="Y7" s="20" t="s">
        <v>423</v>
      </c>
      <c r="Z7" s="20" t="s">
        <v>243</v>
      </c>
      <c r="AA7" s="20" t="s">
        <v>424</v>
      </c>
      <c r="AB7" s="20" t="s">
        <v>424</v>
      </c>
      <c r="AC7" s="20" t="s">
        <v>424</v>
      </c>
      <c r="AD7" s="20" t="s">
        <v>424</v>
      </c>
      <c r="AE7" s="20" t="s">
        <v>424</v>
      </c>
      <c r="AF7" s="20" t="s">
        <v>459</v>
      </c>
      <c r="AG7" s="22">
        <v>41895</v>
      </c>
      <c r="AH7" s="20" t="s">
        <v>469</v>
      </c>
      <c r="AI7" s="20" t="s">
        <v>243</v>
      </c>
      <c r="AJ7" s="20" t="s">
        <v>243</v>
      </c>
      <c r="AK7" s="20" t="s">
        <v>243</v>
      </c>
      <c r="AL7" s="20" t="s">
        <v>243</v>
      </c>
      <c r="AM7" s="20" t="s">
        <v>243</v>
      </c>
      <c r="AN7" s="20" t="s">
        <v>470</v>
      </c>
      <c r="AO7" s="20" t="s">
        <v>243</v>
      </c>
      <c r="AP7" s="20" t="s">
        <v>243</v>
      </c>
      <c r="AQ7" s="20" t="s">
        <v>243</v>
      </c>
      <c r="AR7" s="20" t="s">
        <v>243</v>
      </c>
      <c r="AS7" s="20" t="s">
        <v>243</v>
      </c>
      <c r="AT7" s="20" t="s">
        <v>243</v>
      </c>
      <c r="AU7" s="20" t="s">
        <v>243</v>
      </c>
      <c r="AV7" s="20" t="s">
        <v>243</v>
      </c>
      <c r="AW7" s="20" t="s">
        <v>243</v>
      </c>
      <c r="AX7" s="20" t="s">
        <v>243</v>
      </c>
      <c r="AY7" s="20">
        <v>0</v>
      </c>
      <c r="AZ7" s="20" t="s">
        <v>243</v>
      </c>
      <c r="BA7" s="20" t="s">
        <v>243</v>
      </c>
      <c r="BB7" s="20">
        <v>6</v>
      </c>
      <c r="BC7" s="20" t="s">
        <v>427</v>
      </c>
      <c r="BD7" s="20" t="s">
        <v>428</v>
      </c>
    </row>
    <row r="8" spans="1:56" x14ac:dyDescent="0.25">
      <c r="A8" s="20">
        <v>7</v>
      </c>
      <c r="B8" s="20" t="s">
        <v>409</v>
      </c>
      <c r="C8" s="20" t="s">
        <v>410</v>
      </c>
      <c r="D8" s="20" t="s">
        <v>411</v>
      </c>
      <c r="E8" s="20" t="s">
        <v>276</v>
      </c>
      <c r="F8" s="20" t="s">
        <v>277</v>
      </c>
      <c r="G8" s="20" t="s">
        <v>243</v>
      </c>
      <c r="H8" s="20" t="s">
        <v>412</v>
      </c>
      <c r="I8" s="20" t="s">
        <v>413</v>
      </c>
      <c r="J8" s="22">
        <v>41037</v>
      </c>
      <c r="K8" s="20" t="s">
        <v>414</v>
      </c>
      <c r="L8" s="20" t="s">
        <v>415</v>
      </c>
      <c r="M8" s="20" t="s">
        <v>416</v>
      </c>
      <c r="N8" s="20" t="s">
        <v>417</v>
      </c>
      <c r="O8" s="20">
        <v>0</v>
      </c>
      <c r="P8" s="20" t="s">
        <v>418</v>
      </c>
      <c r="Q8" s="20" t="s">
        <v>413</v>
      </c>
      <c r="R8" s="20" t="s">
        <v>419</v>
      </c>
      <c r="S8" s="20" t="s">
        <v>471</v>
      </c>
      <c r="T8" s="20">
        <v>62.643160000000002</v>
      </c>
      <c r="U8" s="20">
        <v>8.7546900000000001</v>
      </c>
      <c r="V8" s="20" t="s">
        <v>421</v>
      </c>
      <c r="W8" s="20">
        <v>6961335</v>
      </c>
      <c r="X8" s="20" t="s">
        <v>422</v>
      </c>
      <c r="Y8" s="20" t="s">
        <v>423</v>
      </c>
      <c r="Z8" s="20" t="s">
        <v>243</v>
      </c>
      <c r="AA8" s="20" t="s">
        <v>424</v>
      </c>
      <c r="AB8" s="20" t="s">
        <v>424</v>
      </c>
      <c r="AC8" s="20" t="s">
        <v>424</v>
      </c>
      <c r="AD8" s="20" t="s">
        <v>424</v>
      </c>
      <c r="AE8" s="20" t="s">
        <v>424</v>
      </c>
      <c r="AF8" s="20" t="s">
        <v>425</v>
      </c>
      <c r="AG8" s="22">
        <v>41037</v>
      </c>
      <c r="AH8" s="20" t="s">
        <v>472</v>
      </c>
      <c r="AI8" s="20" t="s">
        <v>243</v>
      </c>
      <c r="AJ8" s="20" t="s">
        <v>473</v>
      </c>
      <c r="AK8" s="20" t="s">
        <v>243</v>
      </c>
      <c r="AL8" s="20" t="s">
        <v>243</v>
      </c>
      <c r="AM8" s="20" t="s">
        <v>243</v>
      </c>
      <c r="AN8" s="20" t="s">
        <v>243</v>
      </c>
      <c r="AO8" s="20" t="s">
        <v>243</v>
      </c>
      <c r="AP8" s="20" t="s">
        <v>243</v>
      </c>
      <c r="AQ8" s="20" t="s">
        <v>243</v>
      </c>
      <c r="AR8" s="20" t="s">
        <v>243</v>
      </c>
      <c r="AS8" s="20" t="s">
        <v>243</v>
      </c>
      <c r="AT8" s="20" t="s">
        <v>243</v>
      </c>
      <c r="AU8" s="20" t="s">
        <v>243</v>
      </c>
      <c r="AV8" s="20" t="s">
        <v>243</v>
      </c>
      <c r="AW8" s="20" t="s">
        <v>243</v>
      </c>
      <c r="AX8" s="20" t="s">
        <v>243</v>
      </c>
      <c r="AY8" s="20">
        <v>0</v>
      </c>
      <c r="AZ8" s="20" t="s">
        <v>243</v>
      </c>
      <c r="BA8" s="20" t="s">
        <v>243</v>
      </c>
      <c r="BB8" s="20">
        <v>6</v>
      </c>
      <c r="BC8" s="20" t="s">
        <v>427</v>
      </c>
      <c r="BD8" s="20" t="s">
        <v>428</v>
      </c>
    </row>
    <row r="9" spans="1:56" x14ac:dyDescent="0.25">
      <c r="A9" s="20">
        <v>8</v>
      </c>
      <c r="B9" s="20" t="s">
        <v>409</v>
      </c>
      <c r="C9" s="20" t="s">
        <v>410</v>
      </c>
      <c r="D9" s="20" t="s">
        <v>411</v>
      </c>
      <c r="E9" s="20" t="s">
        <v>276</v>
      </c>
      <c r="F9" s="20" t="s">
        <v>277</v>
      </c>
      <c r="G9" s="20" t="s">
        <v>243</v>
      </c>
      <c r="H9" s="20" t="s">
        <v>412</v>
      </c>
      <c r="I9" s="20" t="s">
        <v>443</v>
      </c>
      <c r="J9" s="22">
        <v>41417</v>
      </c>
      <c r="K9" s="20" t="s">
        <v>444</v>
      </c>
      <c r="L9" s="20" t="s">
        <v>415</v>
      </c>
      <c r="M9" s="20" t="s">
        <v>445</v>
      </c>
      <c r="N9" s="20" t="s">
        <v>446</v>
      </c>
      <c r="O9" s="20">
        <v>0</v>
      </c>
      <c r="P9" s="20" t="s">
        <v>418</v>
      </c>
      <c r="Q9" s="20" t="s">
        <v>443</v>
      </c>
      <c r="R9" s="20" t="s">
        <v>419</v>
      </c>
      <c r="S9" s="20" t="s">
        <v>474</v>
      </c>
      <c r="T9" s="20">
        <v>60.383339999999997</v>
      </c>
      <c r="U9" s="20">
        <v>5.6853400000000001</v>
      </c>
      <c r="V9" s="20" t="s">
        <v>475</v>
      </c>
      <c r="W9" s="20">
        <v>6730430</v>
      </c>
      <c r="X9" s="20" t="s">
        <v>476</v>
      </c>
      <c r="Y9" s="20" t="s">
        <v>423</v>
      </c>
      <c r="Z9" s="20" t="s">
        <v>243</v>
      </c>
      <c r="AA9" s="20" t="s">
        <v>424</v>
      </c>
      <c r="AB9" s="20" t="s">
        <v>424</v>
      </c>
      <c r="AC9" s="20" t="s">
        <v>424</v>
      </c>
      <c r="AD9" s="20" t="s">
        <v>424</v>
      </c>
      <c r="AE9" s="20" t="s">
        <v>424</v>
      </c>
      <c r="AF9" s="20" t="s">
        <v>425</v>
      </c>
      <c r="AG9" s="22">
        <v>41417</v>
      </c>
      <c r="AH9" s="20" t="s">
        <v>477</v>
      </c>
      <c r="AI9" s="20" t="s">
        <v>243</v>
      </c>
      <c r="AJ9" s="20" t="s">
        <v>243</v>
      </c>
      <c r="AK9" s="20" t="s">
        <v>243</v>
      </c>
      <c r="AL9" s="20" t="s">
        <v>243</v>
      </c>
      <c r="AM9" s="20" t="s">
        <v>243</v>
      </c>
      <c r="AN9" s="20" t="s">
        <v>243</v>
      </c>
      <c r="AO9" s="20" t="s">
        <v>243</v>
      </c>
      <c r="AP9" s="20" t="s">
        <v>243</v>
      </c>
      <c r="AQ9" s="20" t="s">
        <v>243</v>
      </c>
      <c r="AR9" s="20" t="s">
        <v>243</v>
      </c>
      <c r="AS9" s="20" t="s">
        <v>243</v>
      </c>
      <c r="AT9" s="20" t="s">
        <v>243</v>
      </c>
      <c r="AU9" s="20" t="s">
        <v>243</v>
      </c>
      <c r="AV9" s="20" t="s">
        <v>243</v>
      </c>
      <c r="AW9" s="20" t="s">
        <v>243</v>
      </c>
      <c r="AX9" s="20" t="s">
        <v>243</v>
      </c>
      <c r="AY9" s="20">
        <v>0</v>
      </c>
      <c r="AZ9" s="20" t="s">
        <v>243</v>
      </c>
      <c r="BA9" s="20" t="s">
        <v>243</v>
      </c>
      <c r="BB9" s="20">
        <v>6</v>
      </c>
      <c r="BC9" s="20" t="s">
        <v>427</v>
      </c>
      <c r="BD9" s="20" t="s">
        <v>428</v>
      </c>
    </row>
    <row r="10" spans="1:56" x14ac:dyDescent="0.25">
      <c r="A10" s="20">
        <v>9</v>
      </c>
      <c r="B10" s="20" t="s">
        <v>409</v>
      </c>
      <c r="C10" s="20" t="s">
        <v>410</v>
      </c>
      <c r="D10" s="20" t="s">
        <v>411</v>
      </c>
      <c r="E10" s="20" t="s">
        <v>276</v>
      </c>
      <c r="F10" s="20" t="s">
        <v>277</v>
      </c>
      <c r="G10" s="20" t="s">
        <v>243</v>
      </c>
      <c r="H10" s="20" t="s">
        <v>412</v>
      </c>
      <c r="I10" s="20" t="s">
        <v>443</v>
      </c>
      <c r="J10" s="22">
        <v>41041</v>
      </c>
      <c r="K10" s="20" t="s">
        <v>478</v>
      </c>
      <c r="L10" s="20" t="s">
        <v>415</v>
      </c>
      <c r="M10" s="20" t="s">
        <v>479</v>
      </c>
      <c r="N10" s="20" t="s">
        <v>417</v>
      </c>
      <c r="O10" s="20">
        <v>0</v>
      </c>
      <c r="P10" s="20" t="s">
        <v>418</v>
      </c>
      <c r="Q10" s="20" t="s">
        <v>443</v>
      </c>
      <c r="R10" s="20" t="s">
        <v>419</v>
      </c>
      <c r="S10" s="20" t="s">
        <v>480</v>
      </c>
      <c r="T10" s="20">
        <v>63.214350000000003</v>
      </c>
      <c r="U10" s="20">
        <v>8.7341300000000004</v>
      </c>
      <c r="V10" s="20" t="s">
        <v>481</v>
      </c>
      <c r="W10" s="20">
        <v>7024854</v>
      </c>
      <c r="X10" s="20" t="s">
        <v>482</v>
      </c>
      <c r="Y10" s="20" t="s">
        <v>423</v>
      </c>
      <c r="Z10" s="20" t="s">
        <v>243</v>
      </c>
      <c r="AA10" s="20" t="s">
        <v>424</v>
      </c>
      <c r="AB10" s="20" t="s">
        <v>424</v>
      </c>
      <c r="AC10" s="20" t="s">
        <v>424</v>
      </c>
      <c r="AD10" s="20" t="s">
        <v>424</v>
      </c>
      <c r="AE10" s="20" t="s">
        <v>424</v>
      </c>
      <c r="AF10" s="20" t="s">
        <v>425</v>
      </c>
      <c r="AG10" s="22">
        <v>41041</v>
      </c>
      <c r="AH10" s="20" t="s">
        <v>483</v>
      </c>
      <c r="AI10" s="20" t="s">
        <v>243</v>
      </c>
      <c r="AJ10" s="20" t="s">
        <v>243</v>
      </c>
      <c r="AK10" s="20" t="s">
        <v>243</v>
      </c>
      <c r="AL10" s="20" t="s">
        <v>243</v>
      </c>
      <c r="AM10" s="20" t="s">
        <v>243</v>
      </c>
      <c r="AN10" s="20" t="s">
        <v>243</v>
      </c>
      <c r="AO10" s="20" t="s">
        <v>243</v>
      </c>
      <c r="AP10" s="20" t="s">
        <v>243</v>
      </c>
      <c r="AQ10" s="20" t="s">
        <v>243</v>
      </c>
      <c r="AR10" s="20" t="s">
        <v>243</v>
      </c>
      <c r="AS10" s="20" t="s">
        <v>243</v>
      </c>
      <c r="AT10" s="20" t="s">
        <v>243</v>
      </c>
      <c r="AU10" s="20" t="s">
        <v>243</v>
      </c>
      <c r="AV10" s="20" t="s">
        <v>243</v>
      </c>
      <c r="AW10" s="20" t="s">
        <v>243</v>
      </c>
      <c r="AX10" s="20" t="s">
        <v>243</v>
      </c>
      <c r="AY10" s="20">
        <v>0</v>
      </c>
      <c r="AZ10" s="20" t="s">
        <v>243</v>
      </c>
      <c r="BA10" s="20" t="s">
        <v>243</v>
      </c>
      <c r="BB10" s="20">
        <v>6</v>
      </c>
      <c r="BC10" s="20" t="s">
        <v>427</v>
      </c>
      <c r="BD10" s="20" t="s">
        <v>428</v>
      </c>
    </row>
    <row r="11" spans="1:56" x14ac:dyDescent="0.25">
      <c r="A11" s="20">
        <v>10</v>
      </c>
      <c r="B11" s="20" t="s">
        <v>409</v>
      </c>
      <c r="C11" s="20" t="s">
        <v>410</v>
      </c>
      <c r="D11" s="20" t="s">
        <v>411</v>
      </c>
      <c r="E11" s="20" t="s">
        <v>276</v>
      </c>
      <c r="F11" s="20" t="s">
        <v>277</v>
      </c>
      <c r="G11" s="20" t="s">
        <v>243</v>
      </c>
      <c r="H11" s="20" t="s">
        <v>412</v>
      </c>
      <c r="I11" s="20" t="s">
        <v>429</v>
      </c>
      <c r="J11" s="22">
        <v>41511</v>
      </c>
      <c r="K11" s="20" t="s">
        <v>484</v>
      </c>
      <c r="L11" s="20" t="s">
        <v>415</v>
      </c>
      <c r="M11" s="20" t="s">
        <v>416</v>
      </c>
      <c r="N11" s="20" t="s">
        <v>417</v>
      </c>
      <c r="O11" s="20">
        <v>0</v>
      </c>
      <c r="P11" s="20" t="s">
        <v>418</v>
      </c>
      <c r="Q11" s="20" t="s">
        <v>429</v>
      </c>
      <c r="R11" s="20" t="s">
        <v>419</v>
      </c>
      <c r="S11" s="20" t="s">
        <v>485</v>
      </c>
      <c r="T11" s="20">
        <v>62.626170000000002</v>
      </c>
      <c r="U11" s="20">
        <v>8.8821600000000007</v>
      </c>
      <c r="V11" s="20" t="s">
        <v>486</v>
      </c>
      <c r="W11" s="20">
        <v>6958822</v>
      </c>
      <c r="X11" s="20" t="s">
        <v>487</v>
      </c>
      <c r="Y11" s="20" t="s">
        <v>423</v>
      </c>
      <c r="Z11" s="20" t="s">
        <v>243</v>
      </c>
      <c r="AA11" s="20" t="s">
        <v>424</v>
      </c>
      <c r="AB11" s="20" t="s">
        <v>424</v>
      </c>
      <c r="AC11" s="20" t="s">
        <v>424</v>
      </c>
      <c r="AD11" s="20" t="s">
        <v>424</v>
      </c>
      <c r="AE11" s="20" t="s">
        <v>424</v>
      </c>
      <c r="AF11" s="20" t="s">
        <v>425</v>
      </c>
      <c r="AG11" s="22">
        <v>41511</v>
      </c>
      <c r="AH11" s="20" t="s">
        <v>488</v>
      </c>
      <c r="AI11" s="20" t="s">
        <v>243</v>
      </c>
      <c r="AJ11" s="20" t="s">
        <v>243</v>
      </c>
      <c r="AK11" s="20" t="s">
        <v>243</v>
      </c>
      <c r="AL11" s="20" t="s">
        <v>243</v>
      </c>
      <c r="AM11" s="20" t="s">
        <v>243</v>
      </c>
      <c r="AN11" s="20" t="s">
        <v>489</v>
      </c>
      <c r="AO11" s="20" t="s">
        <v>243</v>
      </c>
      <c r="AP11" s="20" t="s">
        <v>243</v>
      </c>
      <c r="AQ11" s="20" t="s">
        <v>243</v>
      </c>
      <c r="AR11" s="20" t="s">
        <v>243</v>
      </c>
      <c r="AS11" s="20" t="s">
        <v>243</v>
      </c>
      <c r="AT11" s="20" t="s">
        <v>243</v>
      </c>
      <c r="AU11" s="20" t="s">
        <v>243</v>
      </c>
      <c r="AV11" s="20" t="s">
        <v>243</v>
      </c>
      <c r="AW11" s="20" t="s">
        <v>243</v>
      </c>
      <c r="AX11" s="20" t="s">
        <v>243</v>
      </c>
      <c r="AY11" s="20">
        <v>0</v>
      </c>
      <c r="AZ11" s="20" t="s">
        <v>243</v>
      </c>
      <c r="BA11" s="20" t="s">
        <v>243</v>
      </c>
      <c r="BB11" s="20">
        <v>6</v>
      </c>
      <c r="BC11" s="20" t="s">
        <v>427</v>
      </c>
      <c r="BD11" s="20" t="s">
        <v>428</v>
      </c>
    </row>
    <row r="12" spans="1:56" x14ac:dyDescent="0.25">
      <c r="A12" s="20">
        <v>11</v>
      </c>
      <c r="B12" s="20" t="s">
        <v>409</v>
      </c>
      <c r="C12" s="20" t="s">
        <v>410</v>
      </c>
      <c r="D12" s="20" t="s">
        <v>411</v>
      </c>
      <c r="E12" s="20" t="s">
        <v>276</v>
      </c>
      <c r="F12" s="20" t="s">
        <v>277</v>
      </c>
      <c r="G12" s="20" t="s">
        <v>243</v>
      </c>
      <c r="H12" s="20" t="s">
        <v>412</v>
      </c>
      <c r="I12" s="20" t="s">
        <v>429</v>
      </c>
      <c r="J12" s="22">
        <v>41475</v>
      </c>
      <c r="K12" s="20" t="s">
        <v>490</v>
      </c>
      <c r="L12" s="20" t="s">
        <v>415</v>
      </c>
      <c r="M12" s="20" t="s">
        <v>416</v>
      </c>
      <c r="N12" s="20" t="s">
        <v>417</v>
      </c>
      <c r="O12" s="20">
        <v>0</v>
      </c>
      <c r="P12" s="20" t="s">
        <v>418</v>
      </c>
      <c r="Q12" s="20" t="s">
        <v>429</v>
      </c>
      <c r="R12" s="20" t="s">
        <v>419</v>
      </c>
      <c r="S12" s="20" t="s">
        <v>491</v>
      </c>
      <c r="T12" s="20">
        <v>62.609270000000002</v>
      </c>
      <c r="U12" s="20">
        <v>8.9127200000000002</v>
      </c>
      <c r="V12" s="20" t="s">
        <v>492</v>
      </c>
      <c r="W12" s="20">
        <v>6956797</v>
      </c>
      <c r="X12" s="20" t="s">
        <v>493</v>
      </c>
      <c r="Y12" s="20" t="s">
        <v>423</v>
      </c>
      <c r="Z12" s="20" t="s">
        <v>243</v>
      </c>
      <c r="AA12" s="20" t="s">
        <v>424</v>
      </c>
      <c r="AB12" s="20" t="s">
        <v>424</v>
      </c>
      <c r="AC12" s="20" t="s">
        <v>424</v>
      </c>
      <c r="AD12" s="20" t="s">
        <v>424</v>
      </c>
      <c r="AE12" s="20" t="s">
        <v>424</v>
      </c>
      <c r="AF12" s="20" t="s">
        <v>425</v>
      </c>
      <c r="AG12" s="22">
        <v>41475</v>
      </c>
      <c r="AH12" s="20" t="s">
        <v>494</v>
      </c>
      <c r="AI12" s="20" t="s">
        <v>243</v>
      </c>
      <c r="AJ12" s="20" t="s">
        <v>243</v>
      </c>
      <c r="AK12" s="20" t="s">
        <v>243</v>
      </c>
      <c r="AL12" s="20" t="s">
        <v>243</v>
      </c>
      <c r="AM12" s="20" t="s">
        <v>243</v>
      </c>
      <c r="AN12" s="20" t="s">
        <v>495</v>
      </c>
      <c r="AO12" s="20" t="s">
        <v>243</v>
      </c>
      <c r="AP12" s="20" t="s">
        <v>243</v>
      </c>
      <c r="AQ12" s="20" t="s">
        <v>243</v>
      </c>
      <c r="AR12" s="20" t="s">
        <v>243</v>
      </c>
      <c r="AS12" s="20" t="s">
        <v>243</v>
      </c>
      <c r="AT12" s="20" t="s">
        <v>243</v>
      </c>
      <c r="AU12" s="20" t="s">
        <v>243</v>
      </c>
      <c r="AV12" s="20" t="s">
        <v>243</v>
      </c>
      <c r="AW12" s="20" t="s">
        <v>243</v>
      </c>
      <c r="AX12" s="20" t="s">
        <v>243</v>
      </c>
      <c r="AY12" s="20">
        <v>0</v>
      </c>
      <c r="AZ12" s="20" t="s">
        <v>243</v>
      </c>
      <c r="BA12" s="20" t="s">
        <v>243</v>
      </c>
      <c r="BB12" s="20">
        <v>6</v>
      </c>
      <c r="BC12" s="20" t="s">
        <v>427</v>
      </c>
      <c r="BD12" s="20" t="s">
        <v>428</v>
      </c>
    </row>
    <row r="13" spans="1:56" x14ac:dyDescent="0.25">
      <c r="A13" s="20">
        <v>12</v>
      </c>
      <c r="B13" s="20" t="s">
        <v>409</v>
      </c>
      <c r="C13" s="20" t="s">
        <v>410</v>
      </c>
      <c r="D13" s="20" t="s">
        <v>411</v>
      </c>
      <c r="E13" s="20" t="s">
        <v>276</v>
      </c>
      <c r="F13" s="20" t="s">
        <v>277</v>
      </c>
      <c r="G13" s="20" t="s">
        <v>243</v>
      </c>
      <c r="H13" s="20" t="s">
        <v>412</v>
      </c>
      <c r="I13" s="20" t="s">
        <v>462</v>
      </c>
      <c r="J13" s="22">
        <v>41900</v>
      </c>
      <c r="K13" s="20" t="s">
        <v>496</v>
      </c>
      <c r="L13" s="20" t="s">
        <v>454</v>
      </c>
      <c r="M13" s="20" t="s">
        <v>497</v>
      </c>
      <c r="N13" s="20" t="s">
        <v>417</v>
      </c>
      <c r="O13" s="20">
        <v>0</v>
      </c>
      <c r="P13" s="20" t="s">
        <v>418</v>
      </c>
      <c r="Q13" s="20" t="s">
        <v>462</v>
      </c>
      <c r="R13" s="20" t="s">
        <v>419</v>
      </c>
      <c r="S13" s="20" t="s">
        <v>498</v>
      </c>
      <c r="T13" s="20">
        <v>62.494100000000003</v>
      </c>
      <c r="U13" s="20">
        <v>8.1793999999999993</v>
      </c>
      <c r="V13" s="20" t="s">
        <v>499</v>
      </c>
      <c r="W13" s="20">
        <v>6947785</v>
      </c>
      <c r="X13" s="20" t="s">
        <v>500</v>
      </c>
      <c r="Y13" s="20" t="s">
        <v>423</v>
      </c>
      <c r="Z13" s="20" t="s">
        <v>243</v>
      </c>
      <c r="AA13" s="20" t="s">
        <v>424</v>
      </c>
      <c r="AB13" s="20" t="s">
        <v>424</v>
      </c>
      <c r="AC13" s="20" t="s">
        <v>424</v>
      </c>
      <c r="AD13" s="20" t="s">
        <v>424</v>
      </c>
      <c r="AE13" s="20" t="s">
        <v>424</v>
      </c>
      <c r="AF13" s="20" t="s">
        <v>459</v>
      </c>
      <c r="AG13" s="22">
        <v>41900</v>
      </c>
      <c r="AH13" s="20" t="s">
        <v>501</v>
      </c>
      <c r="AI13" s="20" t="s">
        <v>243</v>
      </c>
      <c r="AJ13" s="20" t="s">
        <v>243</v>
      </c>
      <c r="AK13" s="20" t="s">
        <v>243</v>
      </c>
      <c r="AL13" s="20" t="s">
        <v>243</v>
      </c>
      <c r="AM13" s="20" t="s">
        <v>243</v>
      </c>
      <c r="AN13" s="20" t="s">
        <v>502</v>
      </c>
      <c r="AO13" s="20" t="s">
        <v>243</v>
      </c>
      <c r="AP13" s="20" t="s">
        <v>243</v>
      </c>
      <c r="AQ13" s="20" t="s">
        <v>243</v>
      </c>
      <c r="AR13" s="20" t="s">
        <v>243</v>
      </c>
      <c r="AS13" s="20" t="s">
        <v>243</v>
      </c>
      <c r="AT13" s="20" t="s">
        <v>243</v>
      </c>
      <c r="AU13" s="20" t="s">
        <v>243</v>
      </c>
      <c r="AV13" s="20" t="s">
        <v>243</v>
      </c>
      <c r="AW13" s="20" t="s">
        <v>243</v>
      </c>
      <c r="AX13" s="20" t="s">
        <v>243</v>
      </c>
      <c r="AY13" s="20">
        <v>0</v>
      </c>
      <c r="AZ13" s="20" t="s">
        <v>243</v>
      </c>
      <c r="BA13" s="20" t="s">
        <v>243</v>
      </c>
      <c r="BB13" s="20">
        <v>6</v>
      </c>
      <c r="BC13" s="20" t="s">
        <v>427</v>
      </c>
      <c r="BD13" s="20" t="s">
        <v>428</v>
      </c>
    </row>
    <row r="14" spans="1:56" x14ac:dyDescent="0.25">
      <c r="A14" s="20">
        <v>13</v>
      </c>
      <c r="B14" s="20" t="s">
        <v>409</v>
      </c>
      <c r="C14" s="20" t="s">
        <v>410</v>
      </c>
      <c r="D14" s="20" t="s">
        <v>411</v>
      </c>
      <c r="E14" s="20" t="s">
        <v>276</v>
      </c>
      <c r="F14" s="20" t="s">
        <v>277</v>
      </c>
      <c r="G14" s="20" t="s">
        <v>243</v>
      </c>
      <c r="H14" s="20" t="s">
        <v>412</v>
      </c>
      <c r="I14" s="20" t="s">
        <v>437</v>
      </c>
      <c r="J14" s="22">
        <v>42643</v>
      </c>
      <c r="K14" s="20" t="s">
        <v>503</v>
      </c>
      <c r="L14" s="20" t="s">
        <v>504</v>
      </c>
      <c r="M14" s="20" t="s">
        <v>416</v>
      </c>
      <c r="N14" s="20" t="s">
        <v>417</v>
      </c>
      <c r="O14" s="20">
        <v>0</v>
      </c>
      <c r="P14" s="20" t="s">
        <v>418</v>
      </c>
      <c r="Q14" s="20" t="s">
        <v>437</v>
      </c>
      <c r="R14" s="20" t="s">
        <v>419</v>
      </c>
      <c r="S14" s="20" t="s">
        <v>505</v>
      </c>
      <c r="T14" s="20">
        <v>62.651600000000002</v>
      </c>
      <c r="U14" s="20">
        <v>8.7521000000000004</v>
      </c>
      <c r="V14" s="20" t="s">
        <v>506</v>
      </c>
      <c r="W14" s="20">
        <v>6962285</v>
      </c>
      <c r="X14" s="20" t="s">
        <v>507</v>
      </c>
      <c r="Y14" s="20" t="s">
        <v>423</v>
      </c>
      <c r="Z14" s="20" t="s">
        <v>243</v>
      </c>
      <c r="AA14" s="20" t="s">
        <v>424</v>
      </c>
      <c r="AB14" s="20" t="s">
        <v>424</v>
      </c>
      <c r="AC14" s="20" t="s">
        <v>424</v>
      </c>
      <c r="AD14" s="20" t="s">
        <v>424</v>
      </c>
      <c r="AE14" s="20" t="s">
        <v>424</v>
      </c>
      <c r="AF14" s="20" t="s">
        <v>450</v>
      </c>
      <c r="AH14" s="20" t="s">
        <v>508</v>
      </c>
      <c r="AI14" s="20" t="s">
        <v>243</v>
      </c>
      <c r="AJ14" s="20" t="s">
        <v>243</v>
      </c>
      <c r="AK14" s="20" t="s">
        <v>243</v>
      </c>
      <c r="AL14" s="20" t="s">
        <v>243</v>
      </c>
      <c r="AM14" s="20" t="s">
        <v>243</v>
      </c>
      <c r="AN14" s="20" t="s">
        <v>509</v>
      </c>
      <c r="AO14" s="20" t="s">
        <v>243</v>
      </c>
      <c r="AP14" s="20" t="s">
        <v>243</v>
      </c>
      <c r="AQ14" s="20" t="s">
        <v>243</v>
      </c>
      <c r="AR14" s="20" t="s">
        <v>243</v>
      </c>
      <c r="AS14" s="20" t="s">
        <v>243</v>
      </c>
      <c r="AT14" s="20" t="s">
        <v>243</v>
      </c>
      <c r="AU14" s="20" t="s">
        <v>243</v>
      </c>
      <c r="AV14" s="20" t="s">
        <v>243</v>
      </c>
      <c r="AW14" s="20" t="s">
        <v>243</v>
      </c>
      <c r="AX14" s="20" t="s">
        <v>243</v>
      </c>
      <c r="AY14" s="20">
        <v>0</v>
      </c>
      <c r="AZ14" s="20" t="s">
        <v>243</v>
      </c>
      <c r="BA14" s="20" t="s">
        <v>243</v>
      </c>
      <c r="BB14" s="20">
        <v>6</v>
      </c>
      <c r="BC14" s="20" t="s">
        <v>427</v>
      </c>
      <c r="BD14" s="20" t="s">
        <v>428</v>
      </c>
    </row>
    <row r="15" spans="1:56" x14ac:dyDescent="0.25">
      <c r="A15" s="20">
        <v>14</v>
      </c>
      <c r="B15" s="20" t="s">
        <v>409</v>
      </c>
      <c r="C15" s="20" t="s">
        <v>410</v>
      </c>
      <c r="D15" s="20" t="s">
        <v>411</v>
      </c>
      <c r="E15" s="20" t="s">
        <v>276</v>
      </c>
      <c r="F15" s="20" t="s">
        <v>277</v>
      </c>
      <c r="G15" s="20" t="s">
        <v>243</v>
      </c>
      <c r="H15" s="20" t="s">
        <v>412</v>
      </c>
      <c r="I15" s="20" t="s">
        <v>443</v>
      </c>
      <c r="J15" s="22">
        <v>40827</v>
      </c>
      <c r="K15" s="20" t="s">
        <v>510</v>
      </c>
      <c r="L15" s="20" t="s">
        <v>438</v>
      </c>
      <c r="M15" s="20" t="s">
        <v>497</v>
      </c>
      <c r="N15" s="20" t="s">
        <v>417</v>
      </c>
      <c r="O15" s="20">
        <v>0</v>
      </c>
      <c r="P15" s="20" t="s">
        <v>418</v>
      </c>
      <c r="Q15" s="20" t="s">
        <v>443</v>
      </c>
      <c r="R15" s="20" t="s">
        <v>419</v>
      </c>
      <c r="S15" s="20" t="s">
        <v>511</v>
      </c>
      <c r="T15" s="20">
        <v>62.494570000000003</v>
      </c>
      <c r="U15" s="20">
        <v>8.1741899999999994</v>
      </c>
      <c r="V15" s="20" t="s">
        <v>512</v>
      </c>
      <c r="W15" s="20">
        <v>6947866</v>
      </c>
      <c r="X15" s="20" t="s">
        <v>513</v>
      </c>
      <c r="Y15" s="20" t="s">
        <v>423</v>
      </c>
      <c r="Z15" s="20" t="s">
        <v>243</v>
      </c>
      <c r="AA15" s="20" t="s">
        <v>424</v>
      </c>
      <c r="AB15" s="20" t="s">
        <v>424</v>
      </c>
      <c r="AC15" s="20" t="s">
        <v>424</v>
      </c>
      <c r="AD15" s="20" t="s">
        <v>424</v>
      </c>
      <c r="AE15" s="20" t="s">
        <v>424</v>
      </c>
      <c r="AF15" s="20" t="s">
        <v>425</v>
      </c>
      <c r="AG15" s="22">
        <v>40827</v>
      </c>
      <c r="AH15" s="20" t="s">
        <v>514</v>
      </c>
      <c r="AI15" s="20" t="s">
        <v>243</v>
      </c>
      <c r="AJ15" s="20" t="s">
        <v>243</v>
      </c>
      <c r="AK15" s="20" t="s">
        <v>243</v>
      </c>
      <c r="AL15" s="20" t="s">
        <v>243</v>
      </c>
      <c r="AM15" s="20" t="s">
        <v>243</v>
      </c>
      <c r="AN15" s="20" t="s">
        <v>243</v>
      </c>
      <c r="AO15" s="20" t="s">
        <v>243</v>
      </c>
      <c r="AP15" s="20" t="s">
        <v>243</v>
      </c>
      <c r="AQ15" s="20" t="s">
        <v>243</v>
      </c>
      <c r="AR15" s="20" t="s">
        <v>243</v>
      </c>
      <c r="AS15" s="20" t="s">
        <v>243</v>
      </c>
      <c r="AT15" s="20" t="s">
        <v>243</v>
      </c>
      <c r="AU15" s="20" t="s">
        <v>243</v>
      </c>
      <c r="AV15" s="20" t="s">
        <v>243</v>
      </c>
      <c r="AW15" s="20" t="s">
        <v>243</v>
      </c>
      <c r="AX15" s="20" t="s">
        <v>243</v>
      </c>
      <c r="AY15" s="20">
        <v>0</v>
      </c>
      <c r="AZ15" s="20" t="s">
        <v>243</v>
      </c>
      <c r="BA15" s="20" t="s">
        <v>243</v>
      </c>
      <c r="BB15" s="20">
        <v>6</v>
      </c>
      <c r="BC15" s="20" t="s">
        <v>427</v>
      </c>
      <c r="BD15" s="20" t="s">
        <v>428</v>
      </c>
    </row>
    <row r="16" spans="1:56" x14ac:dyDescent="0.25">
      <c r="A16" s="20">
        <v>15</v>
      </c>
      <c r="B16" s="20" t="s">
        <v>409</v>
      </c>
      <c r="C16" s="20" t="s">
        <v>410</v>
      </c>
      <c r="D16" s="20" t="s">
        <v>411</v>
      </c>
      <c r="E16" s="20" t="s">
        <v>276</v>
      </c>
      <c r="F16" s="20" t="s">
        <v>277</v>
      </c>
      <c r="G16" s="20" t="s">
        <v>243</v>
      </c>
      <c r="H16" s="20" t="s">
        <v>412</v>
      </c>
      <c r="I16" s="20" t="s">
        <v>437</v>
      </c>
      <c r="J16" s="22">
        <v>41051</v>
      </c>
      <c r="K16" s="20" t="s">
        <v>515</v>
      </c>
      <c r="L16" s="20" t="s">
        <v>415</v>
      </c>
      <c r="M16" s="20" t="s">
        <v>497</v>
      </c>
      <c r="N16" s="20" t="s">
        <v>417</v>
      </c>
      <c r="O16" s="20">
        <v>0</v>
      </c>
      <c r="P16" s="20" t="s">
        <v>418</v>
      </c>
      <c r="Q16" s="20" t="s">
        <v>437</v>
      </c>
      <c r="R16" s="20" t="s">
        <v>419</v>
      </c>
      <c r="S16" s="20" t="s">
        <v>516</v>
      </c>
      <c r="T16" s="20">
        <v>62.61741</v>
      </c>
      <c r="U16" s="20">
        <v>8.1723599999999994</v>
      </c>
      <c r="V16" s="20" t="s">
        <v>517</v>
      </c>
      <c r="W16" s="20">
        <v>6961505</v>
      </c>
      <c r="X16" s="20" t="s">
        <v>518</v>
      </c>
      <c r="Y16" s="20" t="s">
        <v>423</v>
      </c>
      <c r="Z16" s="20" t="s">
        <v>243</v>
      </c>
      <c r="AA16" s="20" t="s">
        <v>424</v>
      </c>
      <c r="AB16" s="20" t="s">
        <v>424</v>
      </c>
      <c r="AC16" s="20" t="s">
        <v>424</v>
      </c>
      <c r="AD16" s="20" t="s">
        <v>424</v>
      </c>
      <c r="AE16" s="20" t="s">
        <v>424</v>
      </c>
      <c r="AF16" s="20" t="s">
        <v>425</v>
      </c>
      <c r="AG16" s="22">
        <v>41051</v>
      </c>
      <c r="AH16" s="20" t="s">
        <v>519</v>
      </c>
      <c r="AI16" s="20" t="s">
        <v>243</v>
      </c>
      <c r="AJ16" s="20" t="s">
        <v>243</v>
      </c>
      <c r="AK16" s="20" t="s">
        <v>243</v>
      </c>
      <c r="AL16" s="20" t="s">
        <v>243</v>
      </c>
      <c r="AM16" s="20" t="s">
        <v>243</v>
      </c>
      <c r="AN16" s="20" t="s">
        <v>243</v>
      </c>
      <c r="AO16" s="20" t="s">
        <v>243</v>
      </c>
      <c r="AP16" s="20" t="s">
        <v>243</v>
      </c>
      <c r="AQ16" s="20" t="s">
        <v>243</v>
      </c>
      <c r="AR16" s="20" t="s">
        <v>243</v>
      </c>
      <c r="AS16" s="20" t="s">
        <v>243</v>
      </c>
      <c r="AT16" s="20" t="s">
        <v>243</v>
      </c>
      <c r="AU16" s="20" t="s">
        <v>243</v>
      </c>
      <c r="AV16" s="20" t="s">
        <v>243</v>
      </c>
      <c r="AW16" s="20" t="s">
        <v>243</v>
      </c>
      <c r="AX16" s="20" t="s">
        <v>243</v>
      </c>
      <c r="AY16" s="20">
        <v>0</v>
      </c>
      <c r="AZ16" s="20" t="s">
        <v>243</v>
      </c>
      <c r="BA16" s="20" t="s">
        <v>243</v>
      </c>
      <c r="BB16" s="20">
        <v>6</v>
      </c>
      <c r="BC16" s="20" t="s">
        <v>427</v>
      </c>
      <c r="BD16" s="20" t="s">
        <v>428</v>
      </c>
    </row>
    <row r="17" spans="1:56" x14ac:dyDescent="0.25">
      <c r="A17" s="20">
        <v>16</v>
      </c>
      <c r="B17" s="20" t="s">
        <v>409</v>
      </c>
      <c r="C17" s="20" t="s">
        <v>410</v>
      </c>
      <c r="D17" s="20" t="s">
        <v>411</v>
      </c>
      <c r="E17" s="20" t="s">
        <v>276</v>
      </c>
      <c r="F17" s="20" t="s">
        <v>277</v>
      </c>
      <c r="G17" s="20" t="s">
        <v>243</v>
      </c>
      <c r="H17" s="20" t="s">
        <v>412</v>
      </c>
      <c r="I17" s="20" t="s">
        <v>443</v>
      </c>
      <c r="J17" s="22">
        <v>41047</v>
      </c>
      <c r="K17" s="20" t="s">
        <v>414</v>
      </c>
      <c r="L17" s="20" t="s">
        <v>415</v>
      </c>
      <c r="M17" s="20" t="s">
        <v>416</v>
      </c>
      <c r="N17" s="20" t="s">
        <v>417</v>
      </c>
      <c r="O17" s="20">
        <v>0</v>
      </c>
      <c r="P17" s="20" t="s">
        <v>418</v>
      </c>
      <c r="Q17" s="20" t="s">
        <v>443</v>
      </c>
      <c r="R17" s="20" t="s">
        <v>419</v>
      </c>
      <c r="S17" s="20" t="s">
        <v>520</v>
      </c>
      <c r="T17" s="20">
        <v>62.643160000000002</v>
      </c>
      <c r="U17" s="20">
        <v>8.7546900000000001</v>
      </c>
      <c r="V17" s="20" t="s">
        <v>421</v>
      </c>
      <c r="W17" s="20">
        <v>6961335</v>
      </c>
      <c r="X17" s="20" t="s">
        <v>422</v>
      </c>
      <c r="Y17" s="20" t="s">
        <v>423</v>
      </c>
      <c r="Z17" s="20" t="s">
        <v>243</v>
      </c>
      <c r="AA17" s="20" t="s">
        <v>424</v>
      </c>
      <c r="AB17" s="20" t="s">
        <v>424</v>
      </c>
      <c r="AC17" s="20" t="s">
        <v>424</v>
      </c>
      <c r="AD17" s="20" t="s">
        <v>424</v>
      </c>
      <c r="AE17" s="20" t="s">
        <v>424</v>
      </c>
      <c r="AF17" s="20" t="s">
        <v>425</v>
      </c>
      <c r="AG17" s="22">
        <v>41047</v>
      </c>
      <c r="AH17" s="20" t="s">
        <v>521</v>
      </c>
      <c r="AI17" s="20" t="s">
        <v>243</v>
      </c>
      <c r="AJ17" s="20" t="s">
        <v>243</v>
      </c>
      <c r="AK17" s="20" t="s">
        <v>243</v>
      </c>
      <c r="AL17" s="20" t="s">
        <v>243</v>
      </c>
      <c r="AM17" s="20" t="s">
        <v>243</v>
      </c>
      <c r="AN17" s="20" t="s">
        <v>243</v>
      </c>
      <c r="AO17" s="20" t="s">
        <v>243</v>
      </c>
      <c r="AP17" s="20" t="s">
        <v>243</v>
      </c>
      <c r="AQ17" s="20" t="s">
        <v>243</v>
      </c>
      <c r="AR17" s="20" t="s">
        <v>243</v>
      </c>
      <c r="AS17" s="20" t="s">
        <v>243</v>
      </c>
      <c r="AT17" s="20" t="s">
        <v>243</v>
      </c>
      <c r="AU17" s="20" t="s">
        <v>243</v>
      </c>
      <c r="AV17" s="20" t="s">
        <v>522</v>
      </c>
      <c r="AW17" s="20" t="s">
        <v>243</v>
      </c>
      <c r="AX17" s="20" t="s">
        <v>243</v>
      </c>
      <c r="AY17" s="20">
        <v>0</v>
      </c>
      <c r="AZ17" s="20" t="s">
        <v>243</v>
      </c>
      <c r="BA17" s="20" t="s">
        <v>243</v>
      </c>
      <c r="BB17" s="20">
        <v>6</v>
      </c>
      <c r="BC17" s="20" t="s">
        <v>427</v>
      </c>
      <c r="BD17" s="20" t="s">
        <v>428</v>
      </c>
    </row>
    <row r="18" spans="1:56" x14ac:dyDescent="0.25">
      <c r="A18" s="20">
        <v>17</v>
      </c>
      <c r="B18" s="20" t="s">
        <v>409</v>
      </c>
      <c r="C18" s="20" t="s">
        <v>410</v>
      </c>
      <c r="D18" s="20" t="s">
        <v>411</v>
      </c>
      <c r="E18" s="20" t="s">
        <v>276</v>
      </c>
      <c r="F18" s="20" t="s">
        <v>277</v>
      </c>
      <c r="G18" s="20" t="s">
        <v>243</v>
      </c>
      <c r="H18" s="20" t="s">
        <v>412</v>
      </c>
      <c r="I18" s="20" t="s">
        <v>437</v>
      </c>
      <c r="J18" s="22">
        <v>41051</v>
      </c>
      <c r="K18" s="20" t="s">
        <v>523</v>
      </c>
      <c r="L18" s="20" t="s">
        <v>415</v>
      </c>
      <c r="M18" s="20" t="s">
        <v>497</v>
      </c>
      <c r="N18" s="20" t="s">
        <v>417</v>
      </c>
      <c r="O18" s="20">
        <v>0</v>
      </c>
      <c r="P18" s="20" t="s">
        <v>418</v>
      </c>
      <c r="Q18" s="20" t="s">
        <v>437</v>
      </c>
      <c r="R18" s="20" t="s">
        <v>419</v>
      </c>
      <c r="S18" s="20" t="s">
        <v>524</v>
      </c>
      <c r="T18" s="20">
        <v>62.618220000000001</v>
      </c>
      <c r="U18" s="20">
        <v>8.1733899999999995</v>
      </c>
      <c r="V18" s="20" t="s">
        <v>525</v>
      </c>
      <c r="W18" s="20">
        <v>6961590</v>
      </c>
      <c r="X18" s="20" t="s">
        <v>526</v>
      </c>
      <c r="Y18" s="20" t="s">
        <v>423</v>
      </c>
      <c r="Z18" s="20" t="s">
        <v>243</v>
      </c>
      <c r="AA18" s="20" t="s">
        <v>424</v>
      </c>
      <c r="AB18" s="20" t="s">
        <v>424</v>
      </c>
      <c r="AC18" s="20" t="s">
        <v>424</v>
      </c>
      <c r="AD18" s="20" t="s">
        <v>424</v>
      </c>
      <c r="AE18" s="20" t="s">
        <v>424</v>
      </c>
      <c r="AF18" s="20" t="s">
        <v>425</v>
      </c>
      <c r="AG18" s="22">
        <v>41051</v>
      </c>
      <c r="AH18" s="20" t="s">
        <v>527</v>
      </c>
      <c r="AI18" s="20" t="s">
        <v>243</v>
      </c>
      <c r="AJ18" s="20" t="s">
        <v>528</v>
      </c>
      <c r="AK18" s="20" t="s">
        <v>243</v>
      </c>
      <c r="AL18" s="20" t="s">
        <v>243</v>
      </c>
      <c r="AM18" s="20" t="s">
        <v>243</v>
      </c>
      <c r="AN18" s="20" t="s">
        <v>243</v>
      </c>
      <c r="AO18" s="20" t="s">
        <v>243</v>
      </c>
      <c r="AP18" s="20" t="s">
        <v>243</v>
      </c>
      <c r="AQ18" s="20" t="s">
        <v>243</v>
      </c>
      <c r="AR18" s="20" t="s">
        <v>243</v>
      </c>
      <c r="AS18" s="20" t="s">
        <v>243</v>
      </c>
      <c r="AT18" s="20" t="s">
        <v>243</v>
      </c>
      <c r="AU18" s="20" t="s">
        <v>243</v>
      </c>
      <c r="AV18" s="20" t="s">
        <v>243</v>
      </c>
      <c r="AW18" s="20" t="s">
        <v>243</v>
      </c>
      <c r="AX18" s="20" t="s">
        <v>243</v>
      </c>
      <c r="AY18" s="20">
        <v>0</v>
      </c>
      <c r="AZ18" s="20" t="s">
        <v>243</v>
      </c>
      <c r="BA18" s="20" t="s">
        <v>243</v>
      </c>
      <c r="BB18" s="20">
        <v>6</v>
      </c>
      <c r="BC18" s="20" t="s">
        <v>427</v>
      </c>
      <c r="BD18" s="20" t="s">
        <v>428</v>
      </c>
    </row>
    <row r="19" spans="1:56" x14ac:dyDescent="0.25">
      <c r="A19" s="20">
        <v>18</v>
      </c>
      <c r="B19" s="20" t="s">
        <v>409</v>
      </c>
      <c r="C19" s="20" t="s">
        <v>410</v>
      </c>
      <c r="D19" s="20" t="s">
        <v>411</v>
      </c>
      <c r="E19" s="20" t="s">
        <v>276</v>
      </c>
      <c r="F19" s="20" t="s">
        <v>277</v>
      </c>
      <c r="G19" s="20" t="s">
        <v>243</v>
      </c>
      <c r="H19" s="20" t="s">
        <v>412</v>
      </c>
      <c r="I19" s="20" t="s">
        <v>429</v>
      </c>
      <c r="J19" s="22">
        <v>41294</v>
      </c>
      <c r="K19" s="20" t="s">
        <v>430</v>
      </c>
      <c r="L19" s="20" t="s">
        <v>415</v>
      </c>
      <c r="M19" s="20" t="s">
        <v>431</v>
      </c>
      <c r="N19" s="20" t="s">
        <v>417</v>
      </c>
      <c r="O19" s="20">
        <v>0</v>
      </c>
      <c r="P19" s="20" t="s">
        <v>418</v>
      </c>
      <c r="Q19" s="20" t="s">
        <v>413</v>
      </c>
      <c r="R19" s="20" t="s">
        <v>419</v>
      </c>
      <c r="S19" s="20" t="s">
        <v>529</v>
      </c>
      <c r="T19" s="20">
        <v>62.811929999999997</v>
      </c>
      <c r="U19" s="20">
        <v>8.2896699999999992</v>
      </c>
      <c r="V19" s="20" t="s">
        <v>530</v>
      </c>
      <c r="W19" s="20">
        <v>6982459</v>
      </c>
      <c r="X19" s="20" t="s">
        <v>531</v>
      </c>
      <c r="Y19" s="20" t="s">
        <v>423</v>
      </c>
      <c r="Z19" s="20" t="s">
        <v>243</v>
      </c>
      <c r="AA19" s="20" t="s">
        <v>424</v>
      </c>
      <c r="AB19" s="20" t="s">
        <v>424</v>
      </c>
      <c r="AC19" s="20" t="s">
        <v>424</v>
      </c>
      <c r="AD19" s="20" t="s">
        <v>424</v>
      </c>
      <c r="AE19" s="20" t="s">
        <v>424</v>
      </c>
      <c r="AF19" s="20" t="s">
        <v>450</v>
      </c>
      <c r="AG19" s="22">
        <v>41275</v>
      </c>
      <c r="AH19" s="20" t="s">
        <v>532</v>
      </c>
      <c r="AI19" s="20" t="s">
        <v>452</v>
      </c>
      <c r="AJ19" s="20" t="s">
        <v>243</v>
      </c>
      <c r="AK19" s="20" t="s">
        <v>243</v>
      </c>
      <c r="AL19" s="20" t="s">
        <v>243</v>
      </c>
      <c r="AM19" s="20" t="s">
        <v>243</v>
      </c>
      <c r="AN19" s="20" t="s">
        <v>533</v>
      </c>
      <c r="AO19" s="20" t="s">
        <v>243</v>
      </c>
      <c r="AP19" s="20" t="s">
        <v>243</v>
      </c>
      <c r="AQ19" s="20" t="s">
        <v>243</v>
      </c>
      <c r="AR19" s="20" t="s">
        <v>243</v>
      </c>
      <c r="AS19" s="20" t="s">
        <v>243</v>
      </c>
      <c r="AT19" s="20" t="s">
        <v>243</v>
      </c>
      <c r="AU19" s="20" t="s">
        <v>243</v>
      </c>
      <c r="AV19" s="20" t="s">
        <v>243</v>
      </c>
      <c r="AW19" s="20" t="s">
        <v>243</v>
      </c>
      <c r="AX19" s="20" t="s">
        <v>243</v>
      </c>
      <c r="AY19" s="20">
        <v>0</v>
      </c>
      <c r="AZ19" s="20" t="s">
        <v>243</v>
      </c>
      <c r="BA19" s="20" t="s">
        <v>243</v>
      </c>
      <c r="BB19" s="20">
        <v>6</v>
      </c>
      <c r="BC19" s="20" t="s">
        <v>427</v>
      </c>
      <c r="BD19" s="20" t="s">
        <v>428</v>
      </c>
    </row>
    <row r="20" spans="1:56" x14ac:dyDescent="0.25">
      <c r="A20" s="20">
        <v>19</v>
      </c>
      <c r="B20" s="20" t="s">
        <v>534</v>
      </c>
      <c r="C20" s="20" t="s">
        <v>535</v>
      </c>
      <c r="D20" s="20" t="s">
        <v>411</v>
      </c>
      <c r="E20" s="20" t="s">
        <v>276</v>
      </c>
      <c r="F20" s="20" t="s">
        <v>277</v>
      </c>
      <c r="G20" s="20" t="s">
        <v>243</v>
      </c>
      <c r="H20" s="20" t="s">
        <v>412</v>
      </c>
      <c r="I20" s="20" t="s">
        <v>536</v>
      </c>
      <c r="J20" s="22">
        <v>41770</v>
      </c>
      <c r="K20" s="20" t="s">
        <v>537</v>
      </c>
      <c r="L20" s="20" t="s">
        <v>415</v>
      </c>
      <c r="M20" s="20" t="s">
        <v>538</v>
      </c>
      <c r="N20" s="20" t="s">
        <v>539</v>
      </c>
      <c r="O20" s="20">
        <v>0</v>
      </c>
      <c r="P20" s="20" t="s">
        <v>418</v>
      </c>
      <c r="Q20" s="20" t="s">
        <v>536</v>
      </c>
      <c r="R20" s="20" t="s">
        <v>419</v>
      </c>
      <c r="S20" s="20" t="s">
        <v>540</v>
      </c>
      <c r="T20" s="20">
        <v>64.05001</v>
      </c>
      <c r="U20" s="20">
        <v>11.571009999999999</v>
      </c>
      <c r="V20" s="20" t="s">
        <v>541</v>
      </c>
      <c r="W20" s="20">
        <v>7107092</v>
      </c>
      <c r="X20" s="20" t="s">
        <v>542</v>
      </c>
      <c r="Y20" s="20" t="s">
        <v>423</v>
      </c>
      <c r="Z20" s="20" t="s">
        <v>243</v>
      </c>
      <c r="AA20" s="20" t="s">
        <v>424</v>
      </c>
      <c r="AB20" s="20" t="s">
        <v>424</v>
      </c>
      <c r="AC20" s="20" t="s">
        <v>424</v>
      </c>
      <c r="AD20" s="20" t="s">
        <v>424</v>
      </c>
      <c r="AE20" s="20" t="s">
        <v>424</v>
      </c>
      <c r="AF20" s="20" t="s">
        <v>543</v>
      </c>
      <c r="AG20" s="22">
        <v>41770</v>
      </c>
      <c r="AH20" s="20" t="s">
        <v>544</v>
      </c>
      <c r="AI20" s="20" t="s">
        <v>243</v>
      </c>
      <c r="AJ20" s="20" t="s">
        <v>243</v>
      </c>
      <c r="AK20" s="20" t="s">
        <v>243</v>
      </c>
      <c r="AL20" s="20" t="s">
        <v>243</v>
      </c>
      <c r="AM20" s="20" t="s">
        <v>243</v>
      </c>
      <c r="AN20" s="20" t="s">
        <v>545</v>
      </c>
      <c r="AO20" s="20" t="s">
        <v>243</v>
      </c>
      <c r="AP20" s="20" t="s">
        <v>243</v>
      </c>
      <c r="AQ20" s="20" t="s">
        <v>243</v>
      </c>
      <c r="AR20" s="20" t="s">
        <v>243</v>
      </c>
      <c r="AS20" s="20" t="s">
        <v>243</v>
      </c>
      <c r="AT20" s="20" t="s">
        <v>243</v>
      </c>
      <c r="AU20" s="20" t="s">
        <v>243</v>
      </c>
      <c r="AV20" s="20" t="s">
        <v>243</v>
      </c>
      <c r="AW20" s="20" t="s">
        <v>243</v>
      </c>
      <c r="AX20" s="20" t="s">
        <v>243</v>
      </c>
      <c r="AY20" s="20">
        <v>0</v>
      </c>
      <c r="AZ20" s="20" t="s">
        <v>243</v>
      </c>
      <c r="BA20" s="20" t="s">
        <v>243</v>
      </c>
      <c r="BB20" s="20">
        <v>55</v>
      </c>
      <c r="BC20" s="20" t="s">
        <v>546</v>
      </c>
      <c r="BD20" s="20" t="s">
        <v>428</v>
      </c>
    </row>
    <row r="21" spans="1:56" x14ac:dyDescent="0.25">
      <c r="A21" s="20">
        <v>20</v>
      </c>
      <c r="B21" s="20" t="s">
        <v>534</v>
      </c>
      <c r="C21" s="20" t="s">
        <v>535</v>
      </c>
      <c r="D21" s="20" t="s">
        <v>411</v>
      </c>
      <c r="E21" s="20" t="s">
        <v>276</v>
      </c>
      <c r="F21" s="20" t="s">
        <v>277</v>
      </c>
      <c r="G21" s="20" t="s">
        <v>243</v>
      </c>
      <c r="H21" s="20" t="s">
        <v>412</v>
      </c>
      <c r="I21" s="20" t="s">
        <v>547</v>
      </c>
      <c r="J21" s="22">
        <v>41887</v>
      </c>
      <c r="K21" s="20" t="s">
        <v>537</v>
      </c>
      <c r="L21" s="20" t="s">
        <v>415</v>
      </c>
      <c r="M21" s="20" t="s">
        <v>538</v>
      </c>
      <c r="N21" s="20" t="s">
        <v>539</v>
      </c>
      <c r="O21" s="20">
        <v>0</v>
      </c>
      <c r="P21" s="20" t="s">
        <v>418</v>
      </c>
      <c r="Q21" s="20" t="s">
        <v>437</v>
      </c>
      <c r="R21" s="20" t="s">
        <v>419</v>
      </c>
      <c r="S21" s="20" t="s">
        <v>548</v>
      </c>
      <c r="T21" s="20">
        <v>64.049800000000005</v>
      </c>
      <c r="U21" s="20">
        <v>11.569190000000001</v>
      </c>
      <c r="V21" s="20" t="s">
        <v>549</v>
      </c>
      <c r="W21" s="20">
        <v>7107073</v>
      </c>
      <c r="X21" s="20" t="s">
        <v>550</v>
      </c>
      <c r="Y21" s="20" t="s">
        <v>423</v>
      </c>
      <c r="Z21" s="20" t="s">
        <v>243</v>
      </c>
      <c r="AA21" s="20" t="s">
        <v>424</v>
      </c>
      <c r="AB21" s="20" t="s">
        <v>424</v>
      </c>
      <c r="AC21" s="20" t="s">
        <v>424</v>
      </c>
      <c r="AD21" s="20" t="s">
        <v>424</v>
      </c>
      <c r="AE21" s="20" t="s">
        <v>424</v>
      </c>
      <c r="AF21" s="20" t="s">
        <v>543</v>
      </c>
      <c r="AG21" s="22">
        <v>41887</v>
      </c>
      <c r="AH21" s="20" t="s">
        <v>551</v>
      </c>
      <c r="AI21" s="20" t="s">
        <v>243</v>
      </c>
      <c r="AJ21" s="20" t="s">
        <v>243</v>
      </c>
      <c r="AK21" s="20" t="s">
        <v>243</v>
      </c>
      <c r="AL21" s="20" t="s">
        <v>243</v>
      </c>
      <c r="AM21" s="20" t="s">
        <v>243</v>
      </c>
      <c r="AN21" s="20" t="s">
        <v>243</v>
      </c>
      <c r="AO21" s="20" t="s">
        <v>243</v>
      </c>
      <c r="AP21" s="20" t="s">
        <v>243</v>
      </c>
      <c r="AQ21" s="20" t="s">
        <v>243</v>
      </c>
      <c r="AR21" s="20" t="s">
        <v>243</v>
      </c>
      <c r="AS21" s="20" t="s">
        <v>243</v>
      </c>
      <c r="AT21" s="20" t="s">
        <v>243</v>
      </c>
      <c r="AU21" s="20" t="s">
        <v>243</v>
      </c>
      <c r="AV21" s="20" t="s">
        <v>243</v>
      </c>
      <c r="AW21" s="20" t="s">
        <v>243</v>
      </c>
      <c r="AX21" s="20" t="s">
        <v>243</v>
      </c>
      <c r="AY21" s="20">
        <v>0</v>
      </c>
      <c r="AZ21" s="20" t="s">
        <v>243</v>
      </c>
      <c r="BA21" s="20" t="s">
        <v>243</v>
      </c>
      <c r="BB21" s="20">
        <v>55</v>
      </c>
      <c r="BC21" s="20" t="s">
        <v>546</v>
      </c>
      <c r="BD21" s="20" t="s">
        <v>428</v>
      </c>
    </row>
    <row r="22" spans="1:56" x14ac:dyDescent="0.25">
      <c r="A22" s="20">
        <v>21</v>
      </c>
      <c r="B22" s="20" t="s">
        <v>534</v>
      </c>
      <c r="C22" s="20" t="s">
        <v>535</v>
      </c>
      <c r="D22" s="20" t="s">
        <v>411</v>
      </c>
      <c r="E22" s="20" t="s">
        <v>276</v>
      </c>
      <c r="F22" s="20" t="s">
        <v>277</v>
      </c>
      <c r="G22" s="20" t="s">
        <v>243</v>
      </c>
      <c r="H22" s="20" t="s">
        <v>412</v>
      </c>
      <c r="I22" s="20" t="s">
        <v>552</v>
      </c>
      <c r="J22" s="22">
        <v>41768</v>
      </c>
      <c r="K22" s="20" t="s">
        <v>537</v>
      </c>
      <c r="L22" s="20" t="s">
        <v>415</v>
      </c>
      <c r="M22" s="20" t="s">
        <v>538</v>
      </c>
      <c r="N22" s="20" t="s">
        <v>539</v>
      </c>
      <c r="O22" s="20">
        <v>0</v>
      </c>
      <c r="P22" s="20" t="s">
        <v>418</v>
      </c>
      <c r="Q22" s="20" t="s">
        <v>552</v>
      </c>
      <c r="R22" s="20" t="s">
        <v>419</v>
      </c>
      <c r="S22" s="20" t="s">
        <v>553</v>
      </c>
      <c r="T22" s="20">
        <v>64.051000000000002</v>
      </c>
      <c r="U22" s="20">
        <v>11.571899999999999</v>
      </c>
      <c r="V22" s="20" t="s">
        <v>554</v>
      </c>
      <c r="W22" s="20">
        <v>7107200</v>
      </c>
      <c r="X22" s="20" t="s">
        <v>555</v>
      </c>
      <c r="Y22" s="20" t="s">
        <v>423</v>
      </c>
      <c r="Z22" s="20" t="s">
        <v>243</v>
      </c>
      <c r="AA22" s="20" t="s">
        <v>424</v>
      </c>
      <c r="AB22" s="20" t="s">
        <v>424</v>
      </c>
      <c r="AC22" s="20" t="s">
        <v>424</v>
      </c>
      <c r="AD22" s="20" t="s">
        <v>424</v>
      </c>
      <c r="AE22" s="20" t="s">
        <v>424</v>
      </c>
      <c r="AF22" s="20" t="s">
        <v>543</v>
      </c>
      <c r="AG22" s="22">
        <v>41768</v>
      </c>
      <c r="AH22" s="20" t="s">
        <v>556</v>
      </c>
      <c r="AI22" s="20" t="s">
        <v>243</v>
      </c>
      <c r="AJ22" s="20" t="s">
        <v>243</v>
      </c>
      <c r="AK22" s="20" t="s">
        <v>243</v>
      </c>
      <c r="AL22" s="20" t="s">
        <v>243</v>
      </c>
      <c r="AM22" s="20" t="s">
        <v>243</v>
      </c>
      <c r="AN22" s="20" t="s">
        <v>243</v>
      </c>
      <c r="AO22" s="20" t="s">
        <v>243</v>
      </c>
      <c r="AP22" s="20" t="s">
        <v>243</v>
      </c>
      <c r="AQ22" s="20" t="s">
        <v>243</v>
      </c>
      <c r="AR22" s="20" t="s">
        <v>243</v>
      </c>
      <c r="AS22" s="20" t="s">
        <v>243</v>
      </c>
      <c r="AT22" s="20" t="s">
        <v>243</v>
      </c>
      <c r="AU22" s="20" t="s">
        <v>243</v>
      </c>
      <c r="AV22" s="20" t="s">
        <v>243</v>
      </c>
      <c r="AW22" s="20" t="s">
        <v>243</v>
      </c>
      <c r="AX22" s="20" t="s">
        <v>243</v>
      </c>
      <c r="AY22" s="20">
        <v>0</v>
      </c>
      <c r="AZ22" s="20" t="s">
        <v>243</v>
      </c>
      <c r="BA22" s="20" t="s">
        <v>243</v>
      </c>
      <c r="BB22" s="20">
        <v>55</v>
      </c>
      <c r="BC22" s="20" t="s">
        <v>546</v>
      </c>
      <c r="BD22" s="20" t="s">
        <v>428</v>
      </c>
    </row>
    <row r="23" spans="1:56" x14ac:dyDescent="0.25">
      <c r="A23" s="20">
        <v>22</v>
      </c>
      <c r="B23" s="20" t="s">
        <v>534</v>
      </c>
      <c r="C23" s="20" t="s">
        <v>535</v>
      </c>
      <c r="D23" s="20" t="s">
        <v>411</v>
      </c>
      <c r="E23" s="20" t="s">
        <v>276</v>
      </c>
      <c r="F23" s="20" t="s">
        <v>277</v>
      </c>
      <c r="G23" s="20" t="s">
        <v>243</v>
      </c>
      <c r="H23" s="20" t="s">
        <v>412</v>
      </c>
      <c r="I23" s="20" t="s">
        <v>437</v>
      </c>
      <c r="J23" s="22">
        <v>41880</v>
      </c>
      <c r="K23" s="20" t="s">
        <v>557</v>
      </c>
      <c r="L23" s="20" t="s">
        <v>415</v>
      </c>
      <c r="M23" s="20" t="s">
        <v>558</v>
      </c>
      <c r="N23" s="20" t="s">
        <v>539</v>
      </c>
      <c r="O23" s="20">
        <v>0</v>
      </c>
      <c r="P23" s="20" t="s">
        <v>418</v>
      </c>
      <c r="Q23" s="20" t="s">
        <v>437</v>
      </c>
      <c r="R23" s="20" t="s">
        <v>419</v>
      </c>
      <c r="S23" s="20" t="s">
        <v>559</v>
      </c>
      <c r="T23" s="20">
        <v>64.915000000000006</v>
      </c>
      <c r="U23" s="20">
        <v>12.26783</v>
      </c>
      <c r="V23" s="20" t="s">
        <v>560</v>
      </c>
      <c r="W23" s="20">
        <v>7201773</v>
      </c>
      <c r="X23" s="20" t="s">
        <v>561</v>
      </c>
      <c r="Y23" s="20" t="s">
        <v>423</v>
      </c>
      <c r="Z23" s="20" t="s">
        <v>243</v>
      </c>
      <c r="AA23" s="20" t="s">
        <v>424</v>
      </c>
      <c r="AB23" s="20" t="s">
        <v>424</v>
      </c>
      <c r="AC23" s="20" t="s">
        <v>424</v>
      </c>
      <c r="AD23" s="20" t="s">
        <v>424</v>
      </c>
      <c r="AE23" s="20" t="s">
        <v>424</v>
      </c>
      <c r="AF23" s="20" t="s">
        <v>543</v>
      </c>
      <c r="AG23" s="22">
        <v>41880</v>
      </c>
      <c r="AH23" s="20" t="s">
        <v>562</v>
      </c>
      <c r="AI23" s="20" t="s">
        <v>243</v>
      </c>
      <c r="AJ23" s="20" t="s">
        <v>243</v>
      </c>
      <c r="AK23" s="20" t="s">
        <v>243</v>
      </c>
      <c r="AL23" s="20" t="s">
        <v>243</v>
      </c>
      <c r="AM23" s="20" t="s">
        <v>243</v>
      </c>
      <c r="AN23" s="20" t="s">
        <v>243</v>
      </c>
      <c r="AO23" s="20" t="s">
        <v>243</v>
      </c>
      <c r="AP23" s="20" t="s">
        <v>243</v>
      </c>
      <c r="AQ23" s="20" t="s">
        <v>243</v>
      </c>
      <c r="AR23" s="20" t="s">
        <v>243</v>
      </c>
      <c r="AS23" s="20" t="s">
        <v>243</v>
      </c>
      <c r="AT23" s="20" t="s">
        <v>243</v>
      </c>
      <c r="AU23" s="20" t="s">
        <v>243</v>
      </c>
      <c r="AV23" s="20" t="s">
        <v>243</v>
      </c>
      <c r="AW23" s="20" t="s">
        <v>243</v>
      </c>
      <c r="AX23" s="20" t="s">
        <v>243</v>
      </c>
      <c r="AY23" s="20">
        <v>0</v>
      </c>
      <c r="AZ23" s="20" t="s">
        <v>243</v>
      </c>
      <c r="BA23" s="20" t="s">
        <v>243</v>
      </c>
      <c r="BB23" s="20">
        <v>55</v>
      </c>
      <c r="BC23" s="20" t="s">
        <v>546</v>
      </c>
      <c r="BD23" s="20" t="s">
        <v>428</v>
      </c>
    </row>
    <row r="24" spans="1:56" x14ac:dyDescent="0.25">
      <c r="A24" s="20">
        <v>23</v>
      </c>
      <c r="B24" s="20" t="s">
        <v>534</v>
      </c>
      <c r="C24" s="20" t="s">
        <v>535</v>
      </c>
      <c r="D24" s="20" t="s">
        <v>411</v>
      </c>
      <c r="E24" s="20" t="s">
        <v>276</v>
      </c>
      <c r="F24" s="20" t="s">
        <v>277</v>
      </c>
      <c r="G24" s="20" t="s">
        <v>243</v>
      </c>
      <c r="H24" s="20" t="s">
        <v>412</v>
      </c>
      <c r="I24" s="20" t="s">
        <v>547</v>
      </c>
      <c r="J24" s="22">
        <v>41887</v>
      </c>
      <c r="K24" s="20" t="s">
        <v>537</v>
      </c>
      <c r="L24" s="20" t="s">
        <v>415</v>
      </c>
      <c r="M24" s="20" t="s">
        <v>538</v>
      </c>
      <c r="N24" s="20" t="s">
        <v>539</v>
      </c>
      <c r="O24" s="20">
        <v>0</v>
      </c>
      <c r="P24" s="20" t="s">
        <v>418</v>
      </c>
      <c r="Q24" s="20" t="s">
        <v>547</v>
      </c>
      <c r="R24" s="20" t="s">
        <v>419</v>
      </c>
      <c r="S24" s="20" t="s">
        <v>563</v>
      </c>
      <c r="T24" s="20">
        <v>64.041049999999998</v>
      </c>
      <c r="U24" s="20">
        <v>11.541029999999999</v>
      </c>
      <c r="V24" s="20" t="s">
        <v>564</v>
      </c>
      <c r="W24" s="20">
        <v>7106174</v>
      </c>
      <c r="X24" s="20" t="s">
        <v>565</v>
      </c>
      <c r="Y24" s="20" t="s">
        <v>423</v>
      </c>
      <c r="Z24" s="20" t="s">
        <v>243</v>
      </c>
      <c r="AA24" s="20" t="s">
        <v>424</v>
      </c>
      <c r="AB24" s="20" t="s">
        <v>424</v>
      </c>
      <c r="AC24" s="20" t="s">
        <v>424</v>
      </c>
      <c r="AD24" s="20" t="s">
        <v>424</v>
      </c>
      <c r="AE24" s="20" t="s">
        <v>424</v>
      </c>
      <c r="AF24" s="20" t="s">
        <v>543</v>
      </c>
      <c r="AG24" s="22">
        <v>41887</v>
      </c>
      <c r="AH24" s="20" t="s">
        <v>566</v>
      </c>
      <c r="AI24" s="20" t="s">
        <v>243</v>
      </c>
      <c r="AJ24" s="20" t="s">
        <v>243</v>
      </c>
      <c r="AK24" s="20" t="s">
        <v>243</v>
      </c>
      <c r="AL24" s="20" t="s">
        <v>243</v>
      </c>
      <c r="AM24" s="20" t="s">
        <v>243</v>
      </c>
      <c r="AN24" s="20" t="s">
        <v>243</v>
      </c>
      <c r="AO24" s="20" t="s">
        <v>243</v>
      </c>
      <c r="AP24" s="20" t="s">
        <v>243</v>
      </c>
      <c r="AQ24" s="20" t="s">
        <v>243</v>
      </c>
      <c r="AR24" s="20" t="s">
        <v>243</v>
      </c>
      <c r="AS24" s="20" t="s">
        <v>243</v>
      </c>
      <c r="AT24" s="20" t="s">
        <v>243</v>
      </c>
      <c r="AU24" s="20" t="s">
        <v>243</v>
      </c>
      <c r="AV24" s="20" t="s">
        <v>243</v>
      </c>
      <c r="AW24" s="20" t="s">
        <v>243</v>
      </c>
      <c r="AX24" s="20" t="s">
        <v>243</v>
      </c>
      <c r="AY24" s="20">
        <v>0</v>
      </c>
      <c r="AZ24" s="20" t="s">
        <v>243</v>
      </c>
      <c r="BA24" s="20" t="s">
        <v>243</v>
      </c>
      <c r="BB24" s="20">
        <v>55</v>
      </c>
      <c r="BC24" s="20" t="s">
        <v>546</v>
      </c>
      <c r="BD24" s="20" t="s">
        <v>428</v>
      </c>
    </row>
    <row r="25" spans="1:56" x14ac:dyDescent="0.25">
      <c r="A25" s="20">
        <v>24</v>
      </c>
      <c r="B25" s="20" t="s">
        <v>567</v>
      </c>
      <c r="C25" s="20" t="s">
        <v>568</v>
      </c>
      <c r="D25" s="20" t="s">
        <v>411</v>
      </c>
      <c r="E25" s="20" t="s">
        <v>276</v>
      </c>
      <c r="F25" s="20" t="s">
        <v>277</v>
      </c>
      <c r="G25" s="20" t="s">
        <v>243</v>
      </c>
      <c r="H25" s="20" t="s">
        <v>412</v>
      </c>
      <c r="I25" s="20" t="s">
        <v>569</v>
      </c>
      <c r="J25" s="22">
        <v>42514</v>
      </c>
      <c r="K25" s="20" t="s">
        <v>570</v>
      </c>
      <c r="L25" s="20" t="s">
        <v>454</v>
      </c>
      <c r="M25" s="20" t="s">
        <v>571</v>
      </c>
      <c r="N25" s="20" t="s">
        <v>417</v>
      </c>
      <c r="O25" s="20">
        <v>0</v>
      </c>
      <c r="P25" s="20" t="s">
        <v>572</v>
      </c>
      <c r="Q25" s="20" t="s">
        <v>573</v>
      </c>
      <c r="R25" s="20" t="s">
        <v>419</v>
      </c>
      <c r="S25" s="20" t="s">
        <v>574</v>
      </c>
      <c r="T25" s="20">
        <v>62.937997000000003</v>
      </c>
      <c r="U25" s="20">
        <v>8.7486789999999992</v>
      </c>
      <c r="V25" s="20" t="s">
        <v>575</v>
      </c>
      <c r="W25" s="20">
        <v>6994100</v>
      </c>
      <c r="X25" s="20" t="s">
        <v>576</v>
      </c>
      <c r="Y25" s="20" t="s">
        <v>423</v>
      </c>
      <c r="Z25" s="20" t="s">
        <v>243</v>
      </c>
      <c r="AA25" s="20" t="s">
        <v>424</v>
      </c>
      <c r="AB25" s="20" t="s">
        <v>424</v>
      </c>
      <c r="AC25" s="20" t="s">
        <v>424</v>
      </c>
      <c r="AD25" s="20" t="s">
        <v>424</v>
      </c>
      <c r="AE25" s="20" t="s">
        <v>424</v>
      </c>
      <c r="AF25" s="20" t="s">
        <v>577</v>
      </c>
      <c r="AG25" s="22">
        <v>42514</v>
      </c>
      <c r="AH25" s="20" t="s">
        <v>574</v>
      </c>
      <c r="AI25" s="20" t="s">
        <v>243</v>
      </c>
      <c r="AJ25" s="20" t="s">
        <v>243</v>
      </c>
      <c r="AK25" s="20" t="s">
        <v>243</v>
      </c>
      <c r="AL25" s="20" t="s">
        <v>243</v>
      </c>
      <c r="AM25" s="20" t="s">
        <v>243</v>
      </c>
      <c r="AN25" s="20" t="s">
        <v>243</v>
      </c>
      <c r="AO25" s="20" t="s">
        <v>574</v>
      </c>
      <c r="AP25" s="20" t="s">
        <v>243</v>
      </c>
      <c r="AQ25" s="20" t="s">
        <v>243</v>
      </c>
      <c r="AR25" s="20" t="s">
        <v>243</v>
      </c>
      <c r="AS25" s="20" t="s">
        <v>243</v>
      </c>
      <c r="AT25" s="20" t="s">
        <v>243</v>
      </c>
      <c r="AU25" s="20" t="s">
        <v>243</v>
      </c>
      <c r="AV25" s="20" t="s">
        <v>243</v>
      </c>
      <c r="AW25" s="20" t="s">
        <v>243</v>
      </c>
      <c r="AX25" s="20" t="s">
        <v>243</v>
      </c>
      <c r="AY25" s="20">
        <v>0</v>
      </c>
      <c r="AZ25" s="20" t="s">
        <v>243</v>
      </c>
      <c r="BA25" s="20" t="s">
        <v>243</v>
      </c>
      <c r="BB25" s="20">
        <v>59</v>
      </c>
      <c r="BC25" s="20" t="s">
        <v>567</v>
      </c>
      <c r="BD25" s="20" t="s">
        <v>578</v>
      </c>
    </row>
    <row r="26" spans="1:56" x14ac:dyDescent="0.25">
      <c r="A26" s="20">
        <v>25</v>
      </c>
      <c r="B26" s="20" t="s">
        <v>579</v>
      </c>
      <c r="C26" s="20" t="s">
        <v>580</v>
      </c>
      <c r="D26" s="20" t="s">
        <v>411</v>
      </c>
      <c r="E26" s="20" t="s">
        <v>276</v>
      </c>
      <c r="F26" s="20" t="s">
        <v>277</v>
      </c>
      <c r="G26" s="20" t="s">
        <v>243</v>
      </c>
      <c r="H26" s="20" t="s">
        <v>412</v>
      </c>
      <c r="I26" s="20" t="s">
        <v>581</v>
      </c>
      <c r="J26" s="22">
        <v>42077</v>
      </c>
      <c r="K26" s="20" t="s">
        <v>582</v>
      </c>
      <c r="L26" s="20" t="s">
        <v>454</v>
      </c>
      <c r="M26" s="20" t="s">
        <v>497</v>
      </c>
      <c r="N26" s="20" t="s">
        <v>417</v>
      </c>
      <c r="O26" s="20">
        <v>0</v>
      </c>
      <c r="P26" s="20" t="s">
        <v>572</v>
      </c>
      <c r="Q26" s="20" t="s">
        <v>581</v>
      </c>
      <c r="R26" s="20" t="s">
        <v>419</v>
      </c>
      <c r="S26" s="20" t="s">
        <v>583</v>
      </c>
      <c r="T26" s="20">
        <v>62.619459999999997</v>
      </c>
      <c r="U26" s="20">
        <v>8.1715800000000005</v>
      </c>
      <c r="V26" s="20" t="s">
        <v>584</v>
      </c>
      <c r="W26" s="20">
        <v>6961737</v>
      </c>
      <c r="X26" s="20" t="s">
        <v>585</v>
      </c>
      <c r="Y26" s="20" t="s">
        <v>423</v>
      </c>
      <c r="Z26" s="20" t="s">
        <v>243</v>
      </c>
      <c r="AA26" s="20" t="s">
        <v>424</v>
      </c>
      <c r="AB26" s="20" t="s">
        <v>424</v>
      </c>
      <c r="AC26" s="20" t="s">
        <v>424</v>
      </c>
      <c r="AD26" s="20" t="s">
        <v>424</v>
      </c>
      <c r="AE26" s="20" t="s">
        <v>424</v>
      </c>
      <c r="AF26" s="20" t="s">
        <v>586</v>
      </c>
      <c r="AH26" s="20" t="s">
        <v>587</v>
      </c>
      <c r="AI26" s="20" t="s">
        <v>243</v>
      </c>
      <c r="AJ26" s="20" t="s">
        <v>588</v>
      </c>
      <c r="AK26" s="20" t="s">
        <v>243</v>
      </c>
      <c r="AL26" s="20" t="s">
        <v>243</v>
      </c>
      <c r="AM26" s="20" t="s">
        <v>243</v>
      </c>
      <c r="AN26" s="20" t="s">
        <v>243</v>
      </c>
      <c r="AO26" s="20" t="s">
        <v>243</v>
      </c>
      <c r="AP26" s="20" t="s">
        <v>243</v>
      </c>
      <c r="AQ26" s="20" t="s">
        <v>243</v>
      </c>
      <c r="AR26" s="20" t="s">
        <v>243</v>
      </c>
      <c r="AS26" s="20" t="s">
        <v>243</v>
      </c>
      <c r="AT26" s="20" t="s">
        <v>243</v>
      </c>
      <c r="AU26" s="20" t="s">
        <v>243</v>
      </c>
      <c r="AV26" s="20" t="s">
        <v>243</v>
      </c>
      <c r="AW26" s="20" t="s">
        <v>243</v>
      </c>
      <c r="AX26" s="20" t="s">
        <v>589</v>
      </c>
      <c r="AY26" s="20">
        <v>77</v>
      </c>
      <c r="AZ26" s="20" t="s">
        <v>590</v>
      </c>
      <c r="BA26" s="20" t="s">
        <v>243</v>
      </c>
      <c r="BB26" s="20">
        <v>95</v>
      </c>
      <c r="BC26" s="20" t="s">
        <v>579</v>
      </c>
      <c r="BD26" s="20" t="s">
        <v>591</v>
      </c>
    </row>
    <row r="27" spans="1:56" x14ac:dyDescent="0.25">
      <c r="A27" s="20">
        <v>26</v>
      </c>
      <c r="B27" s="20" t="s">
        <v>592</v>
      </c>
      <c r="C27" s="20" t="s">
        <v>593</v>
      </c>
      <c r="D27" s="20" t="s">
        <v>411</v>
      </c>
      <c r="E27" s="20" t="s">
        <v>276</v>
      </c>
      <c r="F27" s="20" t="s">
        <v>277</v>
      </c>
      <c r="G27" s="20" t="s">
        <v>243</v>
      </c>
      <c r="H27" s="20" t="s">
        <v>412</v>
      </c>
      <c r="I27" s="20" t="s">
        <v>581</v>
      </c>
      <c r="J27" s="22">
        <v>41252</v>
      </c>
      <c r="K27" s="20" t="s">
        <v>594</v>
      </c>
      <c r="L27" s="20" t="s">
        <v>454</v>
      </c>
      <c r="M27" s="20" t="s">
        <v>497</v>
      </c>
      <c r="N27" s="20" t="s">
        <v>417</v>
      </c>
      <c r="O27" s="20">
        <v>0</v>
      </c>
      <c r="P27" s="20" t="s">
        <v>572</v>
      </c>
      <c r="Q27" s="20" t="s">
        <v>581</v>
      </c>
      <c r="R27" s="20" t="s">
        <v>419</v>
      </c>
      <c r="S27" s="20" t="s">
        <v>595</v>
      </c>
      <c r="T27" s="20">
        <v>62.617530000000002</v>
      </c>
      <c r="U27" s="20">
        <v>8.1723940000000006</v>
      </c>
      <c r="V27" s="20" t="s">
        <v>596</v>
      </c>
      <c r="W27" s="20">
        <v>6961518</v>
      </c>
      <c r="X27" s="20" t="s">
        <v>597</v>
      </c>
      <c r="Y27" s="20" t="s">
        <v>423</v>
      </c>
      <c r="Z27" s="20" t="s">
        <v>243</v>
      </c>
      <c r="AA27" s="20" t="s">
        <v>424</v>
      </c>
      <c r="AB27" s="20" t="s">
        <v>424</v>
      </c>
      <c r="AC27" s="20" t="s">
        <v>424</v>
      </c>
      <c r="AD27" s="20" t="s">
        <v>424</v>
      </c>
      <c r="AE27" s="20" t="s">
        <v>424</v>
      </c>
      <c r="AF27" s="20" t="s">
        <v>598</v>
      </c>
      <c r="AH27" s="20" t="s">
        <v>599</v>
      </c>
      <c r="AI27" s="20" t="s">
        <v>600</v>
      </c>
      <c r="AJ27" s="20" t="s">
        <v>243</v>
      </c>
      <c r="AK27" s="20" t="s">
        <v>601</v>
      </c>
      <c r="AL27" s="20" t="s">
        <v>243</v>
      </c>
      <c r="AM27" s="20" t="s">
        <v>602</v>
      </c>
      <c r="AN27" s="20" t="s">
        <v>243</v>
      </c>
      <c r="AO27" s="20" t="s">
        <v>603</v>
      </c>
      <c r="AP27" s="20" t="s">
        <v>243</v>
      </c>
      <c r="AQ27" s="20" t="s">
        <v>243</v>
      </c>
      <c r="AR27" s="20" t="s">
        <v>243</v>
      </c>
      <c r="AS27" s="20" t="s">
        <v>243</v>
      </c>
      <c r="AT27" s="20" t="s">
        <v>243</v>
      </c>
      <c r="AU27" s="20" t="s">
        <v>243</v>
      </c>
      <c r="AV27" s="20" t="s">
        <v>243</v>
      </c>
      <c r="AW27" s="20" t="s">
        <v>243</v>
      </c>
      <c r="AX27" s="20" t="s">
        <v>243</v>
      </c>
      <c r="AY27" s="20">
        <v>48</v>
      </c>
      <c r="AZ27" s="20" t="s">
        <v>243</v>
      </c>
      <c r="BA27" s="20" t="s">
        <v>243</v>
      </c>
      <c r="BB27" s="20">
        <v>173</v>
      </c>
      <c r="BC27" s="20" t="s">
        <v>604</v>
      </c>
      <c r="BD27" s="20" t="s">
        <v>605</v>
      </c>
    </row>
    <row r="28" spans="1:56" x14ac:dyDescent="0.25">
      <c r="A28" s="20">
        <v>27</v>
      </c>
      <c r="B28" s="20" t="s">
        <v>592</v>
      </c>
      <c r="C28" s="20" t="s">
        <v>593</v>
      </c>
      <c r="D28" s="20" t="s">
        <v>411</v>
      </c>
      <c r="E28" s="20" t="s">
        <v>276</v>
      </c>
      <c r="F28" s="20" t="s">
        <v>277</v>
      </c>
      <c r="G28" s="20" t="s">
        <v>243</v>
      </c>
      <c r="H28" s="20" t="s">
        <v>412</v>
      </c>
      <c r="I28" s="20" t="s">
        <v>606</v>
      </c>
      <c r="J28" s="22">
        <v>41897</v>
      </c>
      <c r="K28" s="20" t="s">
        <v>607</v>
      </c>
      <c r="L28" s="20" t="s">
        <v>454</v>
      </c>
      <c r="M28" s="20" t="s">
        <v>416</v>
      </c>
      <c r="N28" s="20" t="s">
        <v>417</v>
      </c>
      <c r="O28" s="20">
        <v>0</v>
      </c>
      <c r="P28" s="20" t="s">
        <v>572</v>
      </c>
      <c r="Q28" s="20" t="s">
        <v>606</v>
      </c>
      <c r="R28" s="20" t="s">
        <v>419</v>
      </c>
      <c r="S28" s="20" t="s">
        <v>608</v>
      </c>
      <c r="T28" s="20">
        <v>62.642597000000002</v>
      </c>
      <c r="U28" s="20">
        <v>8.7563130000000005</v>
      </c>
      <c r="V28" s="20" t="s">
        <v>609</v>
      </c>
      <c r="W28" s="20">
        <v>6961265</v>
      </c>
      <c r="X28" s="20" t="s">
        <v>610</v>
      </c>
      <c r="Y28" s="20" t="s">
        <v>423</v>
      </c>
      <c r="Z28" s="20" t="s">
        <v>243</v>
      </c>
      <c r="AA28" s="20" t="s">
        <v>424</v>
      </c>
      <c r="AB28" s="20" t="s">
        <v>424</v>
      </c>
      <c r="AC28" s="20" t="s">
        <v>424</v>
      </c>
      <c r="AD28" s="20" t="s">
        <v>424</v>
      </c>
      <c r="AE28" s="20" t="s">
        <v>424</v>
      </c>
      <c r="AF28" s="20" t="s">
        <v>598</v>
      </c>
      <c r="AH28" s="20" t="s">
        <v>611</v>
      </c>
      <c r="AI28" s="20" t="s">
        <v>600</v>
      </c>
      <c r="AJ28" s="20" t="s">
        <v>243</v>
      </c>
      <c r="AK28" s="20" t="s">
        <v>612</v>
      </c>
      <c r="AL28" s="20" t="s">
        <v>243</v>
      </c>
      <c r="AM28" s="20" t="s">
        <v>602</v>
      </c>
      <c r="AN28" s="20" t="s">
        <v>243</v>
      </c>
      <c r="AO28" s="20" t="s">
        <v>613</v>
      </c>
      <c r="AP28" s="20" t="s">
        <v>243</v>
      </c>
      <c r="AQ28" s="20" t="s">
        <v>243</v>
      </c>
      <c r="AR28" s="20" t="s">
        <v>243</v>
      </c>
      <c r="AS28" s="20" t="s">
        <v>243</v>
      </c>
      <c r="AT28" s="20" t="s">
        <v>243</v>
      </c>
      <c r="AU28" s="20" t="s">
        <v>243</v>
      </c>
      <c r="AV28" s="20" t="s">
        <v>243</v>
      </c>
      <c r="AW28" s="20" t="s">
        <v>243</v>
      </c>
      <c r="AX28" s="20" t="s">
        <v>243</v>
      </c>
      <c r="AY28" s="20">
        <v>100</v>
      </c>
      <c r="AZ28" s="20" t="s">
        <v>243</v>
      </c>
      <c r="BA28" s="20" t="s">
        <v>243</v>
      </c>
      <c r="BB28" s="20">
        <v>173</v>
      </c>
      <c r="BC28" s="20" t="s">
        <v>604</v>
      </c>
      <c r="BD28" s="20" t="s">
        <v>605</v>
      </c>
    </row>
    <row r="29" spans="1:56" x14ac:dyDescent="0.25">
      <c r="A29" s="20">
        <v>28</v>
      </c>
      <c r="B29" s="20" t="s">
        <v>592</v>
      </c>
      <c r="C29" s="20" t="s">
        <v>593</v>
      </c>
      <c r="D29" s="20" t="s">
        <v>411</v>
      </c>
      <c r="E29" s="20" t="s">
        <v>276</v>
      </c>
      <c r="F29" s="20" t="s">
        <v>277</v>
      </c>
      <c r="G29" s="20" t="s">
        <v>243</v>
      </c>
      <c r="H29" s="20" t="s">
        <v>412</v>
      </c>
      <c r="I29" s="20" t="s">
        <v>606</v>
      </c>
      <c r="J29" s="22">
        <v>41897</v>
      </c>
      <c r="K29" s="20" t="s">
        <v>607</v>
      </c>
      <c r="L29" s="20" t="s">
        <v>454</v>
      </c>
      <c r="M29" s="20" t="s">
        <v>416</v>
      </c>
      <c r="N29" s="20" t="s">
        <v>417</v>
      </c>
      <c r="O29" s="20">
        <v>0</v>
      </c>
      <c r="P29" s="20" t="s">
        <v>572</v>
      </c>
      <c r="Q29" s="20" t="s">
        <v>606</v>
      </c>
      <c r="R29" s="20" t="s">
        <v>419</v>
      </c>
      <c r="S29" s="20" t="s">
        <v>614</v>
      </c>
      <c r="T29" s="20">
        <v>62.643445999999997</v>
      </c>
      <c r="U29" s="20">
        <v>8.7541609999999999</v>
      </c>
      <c r="V29" s="20" t="s">
        <v>615</v>
      </c>
      <c r="W29" s="20">
        <v>6961370</v>
      </c>
      <c r="X29" s="20" t="s">
        <v>616</v>
      </c>
      <c r="Y29" s="20" t="s">
        <v>423</v>
      </c>
      <c r="Z29" s="20" t="s">
        <v>243</v>
      </c>
      <c r="AA29" s="20" t="s">
        <v>424</v>
      </c>
      <c r="AB29" s="20" t="s">
        <v>424</v>
      </c>
      <c r="AC29" s="20" t="s">
        <v>424</v>
      </c>
      <c r="AD29" s="20" t="s">
        <v>424</v>
      </c>
      <c r="AE29" s="20" t="s">
        <v>424</v>
      </c>
      <c r="AF29" s="20" t="s">
        <v>598</v>
      </c>
      <c r="AH29" s="20" t="s">
        <v>617</v>
      </c>
      <c r="AI29" s="20" t="s">
        <v>600</v>
      </c>
      <c r="AJ29" s="20" t="s">
        <v>243</v>
      </c>
      <c r="AK29" s="20" t="s">
        <v>612</v>
      </c>
      <c r="AL29" s="20" t="s">
        <v>243</v>
      </c>
      <c r="AM29" s="20" t="s">
        <v>602</v>
      </c>
      <c r="AN29" s="20" t="s">
        <v>243</v>
      </c>
      <c r="AO29" s="20" t="s">
        <v>613</v>
      </c>
      <c r="AP29" s="20" t="s">
        <v>243</v>
      </c>
      <c r="AQ29" s="20" t="s">
        <v>243</v>
      </c>
      <c r="AR29" s="20" t="s">
        <v>243</v>
      </c>
      <c r="AS29" s="20" t="s">
        <v>243</v>
      </c>
      <c r="AT29" s="20" t="s">
        <v>243</v>
      </c>
      <c r="AU29" s="20" t="s">
        <v>243</v>
      </c>
      <c r="AV29" s="20" t="s">
        <v>243</v>
      </c>
      <c r="AW29" s="20" t="s">
        <v>243</v>
      </c>
      <c r="AX29" s="20" t="s">
        <v>243</v>
      </c>
      <c r="AY29" s="20">
        <v>118</v>
      </c>
      <c r="AZ29" s="20" t="s">
        <v>243</v>
      </c>
      <c r="BA29" s="20" t="s">
        <v>243</v>
      </c>
      <c r="BB29" s="20">
        <v>173</v>
      </c>
      <c r="BC29" s="20" t="s">
        <v>604</v>
      </c>
      <c r="BD29" s="20" t="s">
        <v>605</v>
      </c>
    </row>
    <row r="30" spans="1:56" x14ac:dyDescent="0.25">
      <c r="A30" s="20">
        <v>29</v>
      </c>
      <c r="B30" s="20" t="s">
        <v>592</v>
      </c>
      <c r="C30" s="20" t="s">
        <v>593</v>
      </c>
      <c r="D30" s="20" t="s">
        <v>411</v>
      </c>
      <c r="E30" s="20" t="s">
        <v>276</v>
      </c>
      <c r="F30" s="20" t="s">
        <v>277</v>
      </c>
      <c r="G30" s="20" t="s">
        <v>243</v>
      </c>
      <c r="H30" s="20" t="s">
        <v>412</v>
      </c>
      <c r="I30" s="20" t="s">
        <v>606</v>
      </c>
      <c r="J30" s="22">
        <v>41897</v>
      </c>
      <c r="K30" s="20" t="s">
        <v>607</v>
      </c>
      <c r="L30" s="20" t="s">
        <v>454</v>
      </c>
      <c r="M30" s="20" t="s">
        <v>416</v>
      </c>
      <c r="N30" s="20" t="s">
        <v>417</v>
      </c>
      <c r="O30" s="20">
        <v>0</v>
      </c>
      <c r="P30" s="20" t="s">
        <v>572</v>
      </c>
      <c r="Q30" s="20" t="s">
        <v>606</v>
      </c>
      <c r="R30" s="20" t="s">
        <v>419</v>
      </c>
      <c r="S30" s="20" t="s">
        <v>618</v>
      </c>
      <c r="T30" s="20">
        <v>62.643110999999998</v>
      </c>
      <c r="U30" s="20">
        <v>8.752974</v>
      </c>
      <c r="V30" s="20" t="s">
        <v>619</v>
      </c>
      <c r="W30" s="20">
        <v>6961339</v>
      </c>
      <c r="X30" s="20" t="s">
        <v>620</v>
      </c>
      <c r="Y30" s="20" t="s">
        <v>423</v>
      </c>
      <c r="Z30" s="20" t="s">
        <v>243</v>
      </c>
      <c r="AA30" s="20" t="s">
        <v>424</v>
      </c>
      <c r="AB30" s="20" t="s">
        <v>424</v>
      </c>
      <c r="AC30" s="20" t="s">
        <v>424</v>
      </c>
      <c r="AD30" s="20" t="s">
        <v>424</v>
      </c>
      <c r="AE30" s="20" t="s">
        <v>424</v>
      </c>
      <c r="AF30" s="20" t="s">
        <v>598</v>
      </c>
      <c r="AH30" s="20" t="s">
        <v>621</v>
      </c>
      <c r="AI30" s="20" t="s">
        <v>600</v>
      </c>
      <c r="AJ30" s="20" t="s">
        <v>622</v>
      </c>
      <c r="AK30" s="20" t="s">
        <v>612</v>
      </c>
      <c r="AL30" s="20" t="s">
        <v>243</v>
      </c>
      <c r="AM30" s="20" t="s">
        <v>602</v>
      </c>
      <c r="AN30" s="20" t="s">
        <v>243</v>
      </c>
      <c r="AO30" s="20" t="s">
        <v>613</v>
      </c>
      <c r="AP30" s="20" t="s">
        <v>243</v>
      </c>
      <c r="AQ30" s="20" t="s">
        <v>243</v>
      </c>
      <c r="AR30" s="20" t="s">
        <v>243</v>
      </c>
      <c r="AS30" s="20" t="s">
        <v>243</v>
      </c>
      <c r="AT30" s="20" t="s">
        <v>243</v>
      </c>
      <c r="AU30" s="20" t="s">
        <v>243</v>
      </c>
      <c r="AV30" s="20" t="s">
        <v>243</v>
      </c>
      <c r="AW30" s="20" t="s">
        <v>243</v>
      </c>
      <c r="AX30" s="20" t="s">
        <v>243</v>
      </c>
      <c r="AY30" s="20">
        <v>79</v>
      </c>
      <c r="AZ30" s="20" t="s">
        <v>243</v>
      </c>
      <c r="BA30" s="20" t="s">
        <v>243</v>
      </c>
      <c r="BB30" s="20">
        <v>173</v>
      </c>
      <c r="BC30" s="20" t="s">
        <v>604</v>
      </c>
      <c r="BD30" s="20" t="s">
        <v>605</v>
      </c>
    </row>
    <row r="31" spans="1:56" x14ac:dyDescent="0.25">
      <c r="A31" s="20">
        <v>30</v>
      </c>
      <c r="B31" s="20" t="s">
        <v>592</v>
      </c>
      <c r="C31" s="20" t="s">
        <v>593</v>
      </c>
      <c r="D31" s="20" t="s">
        <v>411</v>
      </c>
      <c r="E31" s="20" t="s">
        <v>276</v>
      </c>
      <c r="F31" s="20" t="s">
        <v>277</v>
      </c>
      <c r="G31" s="20" t="s">
        <v>243</v>
      </c>
      <c r="H31" s="20" t="s">
        <v>412</v>
      </c>
      <c r="I31" s="20" t="s">
        <v>623</v>
      </c>
      <c r="J31" s="22">
        <v>41887</v>
      </c>
      <c r="K31" s="20" t="s">
        <v>624</v>
      </c>
      <c r="L31" s="20" t="s">
        <v>454</v>
      </c>
      <c r="M31" s="20" t="s">
        <v>538</v>
      </c>
      <c r="N31" s="20" t="s">
        <v>539</v>
      </c>
      <c r="O31" s="20">
        <v>0</v>
      </c>
      <c r="P31" s="20" t="s">
        <v>572</v>
      </c>
      <c r="Q31" s="20" t="s">
        <v>581</v>
      </c>
      <c r="R31" s="20" t="s">
        <v>419</v>
      </c>
      <c r="S31" s="20" t="s">
        <v>625</v>
      </c>
      <c r="T31" s="20">
        <v>64.050993000000005</v>
      </c>
      <c r="U31" s="20">
        <v>11.572066</v>
      </c>
      <c r="V31" s="20" t="s">
        <v>626</v>
      </c>
      <c r="W31" s="20">
        <v>7107198</v>
      </c>
      <c r="X31" s="20" t="s">
        <v>627</v>
      </c>
      <c r="Y31" s="20" t="s">
        <v>423</v>
      </c>
      <c r="Z31" s="20" t="s">
        <v>243</v>
      </c>
      <c r="AA31" s="20" t="s">
        <v>424</v>
      </c>
      <c r="AB31" s="20" t="s">
        <v>424</v>
      </c>
      <c r="AC31" s="20" t="s">
        <v>424</v>
      </c>
      <c r="AD31" s="20" t="s">
        <v>424</v>
      </c>
      <c r="AE31" s="20" t="s">
        <v>424</v>
      </c>
      <c r="AF31" s="20" t="s">
        <v>598</v>
      </c>
      <c r="AH31" s="20" t="s">
        <v>628</v>
      </c>
      <c r="AI31" s="20" t="s">
        <v>600</v>
      </c>
      <c r="AJ31" s="20" t="s">
        <v>243</v>
      </c>
      <c r="AK31" s="20" t="s">
        <v>612</v>
      </c>
      <c r="AL31" s="20" t="s">
        <v>243</v>
      </c>
      <c r="AM31" s="20" t="s">
        <v>602</v>
      </c>
      <c r="AN31" s="20" t="s">
        <v>243</v>
      </c>
      <c r="AO31" s="20" t="s">
        <v>629</v>
      </c>
      <c r="AP31" s="20" t="s">
        <v>243</v>
      </c>
      <c r="AQ31" s="20" t="s">
        <v>243</v>
      </c>
      <c r="AR31" s="20" t="s">
        <v>243</v>
      </c>
      <c r="AS31" s="20" t="s">
        <v>243</v>
      </c>
      <c r="AT31" s="20" t="s">
        <v>243</v>
      </c>
      <c r="AU31" s="20" t="s">
        <v>243</v>
      </c>
      <c r="AV31" s="20" t="s">
        <v>243</v>
      </c>
      <c r="AW31" s="20" t="s">
        <v>243</v>
      </c>
      <c r="AX31" s="20" t="s">
        <v>243</v>
      </c>
      <c r="AY31" s="20">
        <v>180</v>
      </c>
      <c r="AZ31" s="20" t="s">
        <v>243</v>
      </c>
      <c r="BA31" s="20" t="s">
        <v>243</v>
      </c>
      <c r="BB31" s="20">
        <v>173</v>
      </c>
      <c r="BC31" s="20" t="s">
        <v>604</v>
      </c>
      <c r="BD31" s="20" t="s">
        <v>605</v>
      </c>
    </row>
    <row r="32" spans="1:56" x14ac:dyDescent="0.25">
      <c r="A32" s="20">
        <v>31</v>
      </c>
      <c r="B32" s="20" t="s">
        <v>592</v>
      </c>
      <c r="C32" s="20" t="s">
        <v>593</v>
      </c>
      <c r="D32" s="20" t="s">
        <v>411</v>
      </c>
      <c r="E32" s="20" t="s">
        <v>276</v>
      </c>
      <c r="F32" s="20" t="s">
        <v>277</v>
      </c>
      <c r="G32" s="20" t="s">
        <v>243</v>
      </c>
      <c r="H32" s="20" t="s">
        <v>412</v>
      </c>
      <c r="I32" s="20" t="s">
        <v>623</v>
      </c>
      <c r="J32" s="22">
        <v>41887</v>
      </c>
      <c r="K32" s="20" t="s">
        <v>624</v>
      </c>
      <c r="L32" s="20" t="s">
        <v>454</v>
      </c>
      <c r="M32" s="20" t="s">
        <v>538</v>
      </c>
      <c r="N32" s="20" t="s">
        <v>539</v>
      </c>
      <c r="O32" s="20">
        <v>0</v>
      </c>
      <c r="P32" s="20" t="s">
        <v>572</v>
      </c>
      <c r="Q32" s="20" t="s">
        <v>581</v>
      </c>
      <c r="R32" s="20" t="s">
        <v>419</v>
      </c>
      <c r="S32" s="20" t="s">
        <v>630</v>
      </c>
      <c r="T32" s="20">
        <v>64.050032999999999</v>
      </c>
      <c r="U32" s="20">
        <v>11.571527</v>
      </c>
      <c r="V32" s="20" t="s">
        <v>631</v>
      </c>
      <c r="W32" s="20">
        <v>7107093</v>
      </c>
      <c r="X32" s="20" t="s">
        <v>632</v>
      </c>
      <c r="Y32" s="20" t="s">
        <v>423</v>
      </c>
      <c r="Z32" s="20" t="s">
        <v>243</v>
      </c>
      <c r="AA32" s="20" t="s">
        <v>424</v>
      </c>
      <c r="AB32" s="20" t="s">
        <v>424</v>
      </c>
      <c r="AC32" s="20" t="s">
        <v>424</v>
      </c>
      <c r="AD32" s="20" t="s">
        <v>424</v>
      </c>
      <c r="AE32" s="20" t="s">
        <v>424</v>
      </c>
      <c r="AF32" s="20" t="s">
        <v>598</v>
      </c>
      <c r="AH32" s="20" t="s">
        <v>633</v>
      </c>
      <c r="AI32" s="20" t="s">
        <v>600</v>
      </c>
      <c r="AJ32" s="20" t="s">
        <v>243</v>
      </c>
      <c r="AK32" s="20" t="s">
        <v>612</v>
      </c>
      <c r="AL32" s="20" t="s">
        <v>243</v>
      </c>
      <c r="AM32" s="20" t="s">
        <v>602</v>
      </c>
      <c r="AN32" s="20" t="s">
        <v>243</v>
      </c>
      <c r="AO32" s="20" t="s">
        <v>629</v>
      </c>
      <c r="AP32" s="20" t="s">
        <v>243</v>
      </c>
      <c r="AQ32" s="20" t="s">
        <v>243</v>
      </c>
      <c r="AR32" s="20" t="s">
        <v>243</v>
      </c>
      <c r="AS32" s="20" t="s">
        <v>243</v>
      </c>
      <c r="AT32" s="20" t="s">
        <v>243</v>
      </c>
      <c r="AU32" s="20" t="s">
        <v>243</v>
      </c>
      <c r="AV32" s="20" t="s">
        <v>243</v>
      </c>
      <c r="AW32" s="20" t="s">
        <v>243</v>
      </c>
      <c r="AX32" s="20" t="s">
        <v>243</v>
      </c>
      <c r="AY32" s="20">
        <v>147</v>
      </c>
      <c r="AZ32" s="20" t="s">
        <v>243</v>
      </c>
      <c r="BA32" s="20" t="s">
        <v>243</v>
      </c>
      <c r="BB32" s="20">
        <v>173</v>
      </c>
      <c r="BC32" s="20" t="s">
        <v>604</v>
      </c>
      <c r="BD32" s="20" t="s">
        <v>605</v>
      </c>
    </row>
    <row r="33" spans="1:56" x14ac:dyDescent="0.25">
      <c r="A33" s="20">
        <v>32</v>
      </c>
      <c r="B33" s="20" t="s">
        <v>592</v>
      </c>
      <c r="C33" s="20" t="s">
        <v>593</v>
      </c>
      <c r="D33" s="20" t="s">
        <v>411</v>
      </c>
      <c r="E33" s="20" t="s">
        <v>276</v>
      </c>
      <c r="F33" s="20" t="s">
        <v>277</v>
      </c>
      <c r="G33" s="20" t="s">
        <v>243</v>
      </c>
      <c r="H33" s="20" t="s">
        <v>412</v>
      </c>
      <c r="I33" s="20" t="s">
        <v>606</v>
      </c>
      <c r="J33" s="22">
        <v>41897</v>
      </c>
      <c r="K33" s="20" t="s">
        <v>607</v>
      </c>
      <c r="L33" s="20" t="s">
        <v>454</v>
      </c>
      <c r="M33" s="20" t="s">
        <v>416</v>
      </c>
      <c r="N33" s="20" t="s">
        <v>417</v>
      </c>
      <c r="O33" s="20">
        <v>0</v>
      </c>
      <c r="P33" s="20" t="s">
        <v>572</v>
      </c>
      <c r="Q33" s="20" t="s">
        <v>606</v>
      </c>
      <c r="R33" s="20" t="s">
        <v>419</v>
      </c>
      <c r="S33" s="20" t="s">
        <v>634</v>
      </c>
      <c r="T33" s="20">
        <v>62.643650999999998</v>
      </c>
      <c r="U33" s="20">
        <v>8.7533589999999997</v>
      </c>
      <c r="V33" s="20" t="s">
        <v>635</v>
      </c>
      <c r="W33" s="20">
        <v>6961397</v>
      </c>
      <c r="X33" s="20" t="s">
        <v>636</v>
      </c>
      <c r="Y33" s="20" t="s">
        <v>423</v>
      </c>
      <c r="Z33" s="20" t="s">
        <v>243</v>
      </c>
      <c r="AA33" s="20" t="s">
        <v>424</v>
      </c>
      <c r="AB33" s="20" t="s">
        <v>424</v>
      </c>
      <c r="AC33" s="20" t="s">
        <v>424</v>
      </c>
      <c r="AD33" s="20" t="s">
        <v>424</v>
      </c>
      <c r="AE33" s="20" t="s">
        <v>424</v>
      </c>
      <c r="AF33" s="20" t="s">
        <v>598</v>
      </c>
      <c r="AH33" s="20" t="s">
        <v>637</v>
      </c>
      <c r="AI33" s="20" t="s">
        <v>600</v>
      </c>
      <c r="AJ33" s="20" t="s">
        <v>243</v>
      </c>
      <c r="AK33" s="20" t="s">
        <v>612</v>
      </c>
      <c r="AL33" s="20" t="s">
        <v>243</v>
      </c>
      <c r="AM33" s="20" t="s">
        <v>602</v>
      </c>
      <c r="AN33" s="20" t="s">
        <v>243</v>
      </c>
      <c r="AO33" s="20" t="s">
        <v>613</v>
      </c>
      <c r="AP33" s="20" t="s">
        <v>243</v>
      </c>
      <c r="AQ33" s="20" t="s">
        <v>243</v>
      </c>
      <c r="AR33" s="20" t="s">
        <v>243</v>
      </c>
      <c r="AS33" s="20" t="s">
        <v>243</v>
      </c>
      <c r="AT33" s="20" t="s">
        <v>243</v>
      </c>
      <c r="AU33" s="20" t="s">
        <v>243</v>
      </c>
      <c r="AV33" s="20" t="s">
        <v>243</v>
      </c>
      <c r="AW33" s="20" t="s">
        <v>243</v>
      </c>
      <c r="AX33" s="20" t="s">
        <v>243</v>
      </c>
      <c r="AY33" s="20">
        <v>107</v>
      </c>
      <c r="AZ33" s="20" t="s">
        <v>243</v>
      </c>
      <c r="BA33" s="20" t="s">
        <v>243</v>
      </c>
      <c r="BB33" s="20">
        <v>173</v>
      </c>
      <c r="BC33" s="20" t="s">
        <v>604</v>
      </c>
      <c r="BD33" s="20" t="s">
        <v>605</v>
      </c>
    </row>
    <row r="34" spans="1:56" x14ac:dyDescent="0.25">
      <c r="A34" s="20">
        <v>33</v>
      </c>
      <c r="B34" s="20" t="s">
        <v>638</v>
      </c>
      <c r="C34" s="20" t="s">
        <v>639</v>
      </c>
      <c r="D34" s="20" t="s">
        <v>411</v>
      </c>
      <c r="E34" s="20" t="s">
        <v>276</v>
      </c>
      <c r="F34" s="20" t="s">
        <v>277</v>
      </c>
      <c r="G34" s="20" t="s">
        <v>243</v>
      </c>
      <c r="H34" s="20" t="s">
        <v>412</v>
      </c>
      <c r="I34" s="20" t="s">
        <v>640</v>
      </c>
      <c r="J34" s="22">
        <v>42868</v>
      </c>
      <c r="K34" s="20" t="s">
        <v>641</v>
      </c>
      <c r="L34" s="20" t="s">
        <v>454</v>
      </c>
      <c r="M34" s="20" t="s">
        <v>464</v>
      </c>
      <c r="N34" s="20" t="s">
        <v>465</v>
      </c>
      <c r="O34" s="20">
        <v>0</v>
      </c>
      <c r="P34" s="20" t="s">
        <v>572</v>
      </c>
      <c r="Q34" s="20" t="s">
        <v>243</v>
      </c>
      <c r="R34" s="20" t="s">
        <v>419</v>
      </c>
      <c r="S34" s="20" t="s">
        <v>642</v>
      </c>
      <c r="T34" s="20">
        <v>61.558919000000003</v>
      </c>
      <c r="U34" s="20">
        <v>7.6230589999999996</v>
      </c>
      <c r="V34" s="20" t="s">
        <v>643</v>
      </c>
      <c r="W34" s="20">
        <v>6847243</v>
      </c>
      <c r="X34" s="20" t="s">
        <v>644</v>
      </c>
      <c r="Y34" s="20" t="s">
        <v>423</v>
      </c>
      <c r="Z34" s="20" t="s">
        <v>243</v>
      </c>
      <c r="AA34" s="20" t="s">
        <v>424</v>
      </c>
      <c r="AB34" s="20" t="s">
        <v>424</v>
      </c>
      <c r="AC34" s="20" t="s">
        <v>424</v>
      </c>
      <c r="AD34" s="20" t="s">
        <v>424</v>
      </c>
      <c r="AE34" s="20" t="s">
        <v>424</v>
      </c>
      <c r="AF34" s="20" t="s">
        <v>645</v>
      </c>
      <c r="AH34" s="20" t="s">
        <v>646</v>
      </c>
      <c r="AI34" s="20" t="s">
        <v>243</v>
      </c>
      <c r="AJ34" s="20" t="s">
        <v>647</v>
      </c>
      <c r="AK34" s="20" t="s">
        <v>243</v>
      </c>
      <c r="AL34" s="20" t="s">
        <v>243</v>
      </c>
      <c r="AM34" s="20" t="s">
        <v>243</v>
      </c>
      <c r="AN34" s="20" t="s">
        <v>243</v>
      </c>
      <c r="AO34" s="20" t="s">
        <v>243</v>
      </c>
      <c r="AP34" s="20" t="s">
        <v>243</v>
      </c>
      <c r="AQ34" s="20" t="s">
        <v>648</v>
      </c>
      <c r="AR34" s="20" t="s">
        <v>243</v>
      </c>
      <c r="AS34" s="20" t="s">
        <v>243</v>
      </c>
      <c r="AT34" s="20" t="s">
        <v>243</v>
      </c>
      <c r="AU34" s="20" t="s">
        <v>243</v>
      </c>
      <c r="AV34" s="20" t="s">
        <v>243</v>
      </c>
      <c r="AW34" s="20" t="s">
        <v>243</v>
      </c>
      <c r="AX34" s="20" t="s">
        <v>243</v>
      </c>
      <c r="AY34" s="20">
        <v>0</v>
      </c>
      <c r="AZ34" s="20" t="s">
        <v>243</v>
      </c>
      <c r="BA34" s="20" t="s">
        <v>243</v>
      </c>
      <c r="BB34" s="20">
        <v>1010</v>
      </c>
      <c r="BC34" s="20" t="s">
        <v>649</v>
      </c>
      <c r="BD34" s="20" t="s">
        <v>650</v>
      </c>
    </row>
    <row r="35" spans="1:56" x14ac:dyDescent="0.25">
      <c r="A35" s="20">
        <v>34</v>
      </c>
      <c r="B35" s="20" t="s">
        <v>579</v>
      </c>
      <c r="C35" s="20" t="s">
        <v>580</v>
      </c>
      <c r="D35" s="20" t="s">
        <v>411</v>
      </c>
      <c r="E35" s="20" t="s">
        <v>276</v>
      </c>
      <c r="F35" s="20" t="s">
        <v>277</v>
      </c>
      <c r="G35" s="20" t="s">
        <v>243</v>
      </c>
      <c r="H35" s="20" t="s">
        <v>412</v>
      </c>
      <c r="I35" s="20" t="s">
        <v>437</v>
      </c>
      <c r="J35" s="22">
        <v>42884</v>
      </c>
      <c r="K35" s="20" t="s">
        <v>651</v>
      </c>
      <c r="L35" s="20" t="s">
        <v>504</v>
      </c>
      <c r="M35" s="20" t="s">
        <v>416</v>
      </c>
      <c r="N35" s="20" t="s">
        <v>417</v>
      </c>
      <c r="O35" s="20">
        <v>0</v>
      </c>
      <c r="P35" s="20" t="s">
        <v>572</v>
      </c>
      <c r="Q35" s="20" t="s">
        <v>437</v>
      </c>
      <c r="R35" s="20" t="s">
        <v>419</v>
      </c>
      <c r="S35" s="20" t="s">
        <v>652</v>
      </c>
      <c r="T35" s="20">
        <v>62.643900000000002</v>
      </c>
      <c r="U35" s="20">
        <v>8.7546400000000002</v>
      </c>
      <c r="V35" s="20" t="s">
        <v>653</v>
      </c>
      <c r="W35" s="20">
        <v>6961418</v>
      </c>
      <c r="X35" s="20" t="s">
        <v>654</v>
      </c>
      <c r="Y35" s="20" t="s">
        <v>423</v>
      </c>
      <c r="Z35" s="20" t="s">
        <v>243</v>
      </c>
      <c r="AA35" s="20" t="s">
        <v>424</v>
      </c>
      <c r="AB35" s="20" t="s">
        <v>424</v>
      </c>
      <c r="AC35" s="20" t="s">
        <v>424</v>
      </c>
      <c r="AD35" s="20" t="s">
        <v>424</v>
      </c>
      <c r="AE35" s="20" t="s">
        <v>424</v>
      </c>
      <c r="AF35" s="20" t="s">
        <v>655</v>
      </c>
      <c r="AH35" s="20" t="s">
        <v>656</v>
      </c>
      <c r="AI35" s="20" t="s">
        <v>657</v>
      </c>
      <c r="AJ35" s="20" t="s">
        <v>243</v>
      </c>
      <c r="AK35" s="20" t="s">
        <v>658</v>
      </c>
      <c r="AL35" s="20" t="s">
        <v>243</v>
      </c>
      <c r="AM35" s="20" t="s">
        <v>243</v>
      </c>
      <c r="AN35" s="20" t="s">
        <v>243</v>
      </c>
      <c r="AO35" s="20" t="s">
        <v>243</v>
      </c>
      <c r="AP35" s="20" t="s">
        <v>243</v>
      </c>
      <c r="AQ35" s="20" t="s">
        <v>243</v>
      </c>
      <c r="AR35" s="20" t="s">
        <v>243</v>
      </c>
      <c r="AS35" s="20" t="s">
        <v>243</v>
      </c>
      <c r="AT35" s="20" t="s">
        <v>243</v>
      </c>
      <c r="AU35" s="20" t="s">
        <v>243</v>
      </c>
      <c r="AV35" s="20" t="s">
        <v>243</v>
      </c>
      <c r="AW35" s="20" t="s">
        <v>243</v>
      </c>
      <c r="AX35" s="20" t="s">
        <v>243</v>
      </c>
      <c r="AY35" s="20">
        <v>0</v>
      </c>
      <c r="AZ35" s="20" t="s">
        <v>243</v>
      </c>
      <c r="BA35" s="20" t="s">
        <v>243</v>
      </c>
      <c r="BB35" s="20">
        <v>95</v>
      </c>
      <c r="BC35" s="20" t="s">
        <v>579</v>
      </c>
      <c r="BD35" s="20" t="s">
        <v>591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A3" sqref="A3"/>
    </sheetView>
  </sheetViews>
  <sheetFormatPr defaultRowHeight="15" x14ac:dyDescent="0.25"/>
  <sheetData>
    <row r="1" spans="1:1" x14ac:dyDescent="0.25">
      <c r="A1" t="s">
        <v>303</v>
      </c>
    </row>
    <row r="2" spans="1:1" x14ac:dyDescent="0.25">
      <c r="A2" t="s">
        <v>302</v>
      </c>
    </row>
    <row r="3" spans="1:1" x14ac:dyDescent="0.25">
      <c r="A3" t="s">
        <v>659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2019-02-18T10:03:30Z</dcterms:modified>
</cp:coreProperties>
</file>