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naturtyper\"/>
    </mc:Choice>
  </mc:AlternateContent>
  <xr:revisionPtr revIDLastSave="0" documentId="13_ncr:1_{F5D32010-347A-4584-8FD2-889D6F3A3526}" xr6:coauthVersionLast="40" xr6:coauthVersionMax="40" xr10:uidLastSave="{00000000-0000-0000-0000-000000000000}"/>
  <bookViews>
    <workbookView xWindow="735" yWindow="735" windowWidth="27510" windowHeight="15540" xr2:uid="{00000000-000D-0000-FFFF-FFFF00000000}"/>
  </bookViews>
  <sheets>
    <sheet name="Generell input" sheetId="1" r:id="rId1"/>
    <sheet name="Tiltaksanalyse" sheetId="2" r:id="rId2"/>
    <sheet name="GIS-tabeller" sheetId="3" r:id="rId3"/>
    <sheet name="Referanser" sheetId="4"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9" i="3" l="1"/>
  <c r="F59" i="3"/>
  <c r="D59" i="3"/>
  <c r="C59" i="3"/>
  <c r="B59" i="3"/>
  <c r="E55" i="3"/>
  <c r="G55" i="3" s="1"/>
  <c r="E48" i="3"/>
  <c r="G48" i="3" s="1"/>
  <c r="H28" i="3"/>
  <c r="F28" i="3"/>
  <c r="D28" i="3"/>
  <c r="C28" i="3"/>
  <c r="B28" i="3"/>
  <c r="E24" i="3"/>
  <c r="G24" i="3" s="1"/>
  <c r="E17" i="3"/>
  <c r="G17" i="3" s="1"/>
  <c r="E28" i="3" l="1"/>
  <c r="E59" i="3"/>
  <c r="G28" i="3"/>
  <c r="G59" i="3"/>
  <c r="J8" i="2" l="1"/>
  <c r="I8" i="2"/>
  <c r="D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<sst xmlns="http://schemas.openxmlformats.org/spreadsheetml/2006/main" count="590" uniqueCount="413">
  <si>
    <t>Tid for vurdering</t>
  </si>
  <si>
    <t>Norsk navn</t>
  </si>
  <si>
    <t>Fyll inn</t>
  </si>
  <si>
    <t>Fritekst ekspert</t>
  </si>
  <si>
    <t>Tiltak</t>
  </si>
  <si>
    <t>Kostnad</t>
  </si>
  <si>
    <t>Måloppnåelse hvis gjennomført alene</t>
  </si>
  <si>
    <t>Usikkerhet</t>
  </si>
  <si>
    <t>Påvirkningsfaktor 1</t>
  </si>
  <si>
    <t>Delmål 1</t>
  </si>
  <si>
    <t>Delmål 2</t>
  </si>
  <si>
    <t>Delmål x</t>
  </si>
  <si>
    <t>Sannsynlighet for måloppnåelse</t>
  </si>
  <si>
    <t>Tiltakspakke 1</t>
  </si>
  <si>
    <t>Tiltakspakke 2</t>
  </si>
  <si>
    <t>Tiltak 1</t>
  </si>
  <si>
    <t>Tiltakspakke 3</t>
  </si>
  <si>
    <t>Tiltak 2</t>
  </si>
  <si>
    <t>Tiltakspakke x</t>
  </si>
  <si>
    <t>Omfang</t>
  </si>
  <si>
    <t>Styrke</t>
  </si>
  <si>
    <t>Presisering/betydning</t>
  </si>
  <si>
    <t>Hva</t>
  </si>
  <si>
    <t>måned 2018</t>
  </si>
  <si>
    <t>CR; EN; VU; NT</t>
  </si>
  <si>
    <t>kritisk truet; sterkt truet; sårbar; nær truet</t>
  </si>
  <si>
    <t>Kunnskapshull/Usikkerhet</t>
  </si>
  <si>
    <t>Følg Artsdatabankens navn i Rødlista for naturtyper 2011</t>
  </si>
  <si>
    <t xml:space="preserve">Avgrensning etter NiN 2.0 </t>
  </si>
  <si>
    <t>Avgrensning som forvaltningsenhet</t>
  </si>
  <si>
    <t>Gi en anbefaling om naturtypens avgrensning som hensiktsmessig forvaltningsenhet, beskrevet ved hjelp av NiN 2.0</t>
  </si>
  <si>
    <t>Avgrensning mot Naturtyper av nasjonal forvaltningsinteresse</t>
  </si>
  <si>
    <t>Følg definisjonene av NNF-er i NINA Kortrapport 72</t>
  </si>
  <si>
    <t>Tid for rødlistevurdering</t>
  </si>
  <si>
    <t>Rødlistestatus forkortelse 2011</t>
  </si>
  <si>
    <t>Rødlistestatus 2011</t>
  </si>
  <si>
    <t>Kriterier 2011</t>
  </si>
  <si>
    <t>Andel av nordisk forekomst</t>
  </si>
  <si>
    <t>Andel av europeisk forekomst</t>
  </si>
  <si>
    <t>Naturtypens reelle areal</t>
  </si>
  <si>
    <t>Økosystemtjenester</t>
  </si>
  <si>
    <t>Samfunnsøkonomisk verdi</t>
  </si>
  <si>
    <t>Trua arter og artsmangfold</t>
  </si>
  <si>
    <t>Økologi</t>
  </si>
  <si>
    <t xml:space="preserve">Naturtypens økologiske egenskaper. </t>
  </si>
  <si>
    <t>Påvirkningsfaktor 2</t>
  </si>
  <si>
    <t>Samvirking med andre tiltak</t>
  </si>
  <si>
    <t>Tidsrom</t>
  </si>
  <si>
    <t>Om naturtypen</t>
  </si>
  <si>
    <t>Vurdert av</t>
  </si>
  <si>
    <t>Navn, institusjon</t>
  </si>
  <si>
    <t>Kun hvis dette er mulig</t>
  </si>
  <si>
    <t>Antall forekomster NiN</t>
  </si>
  <si>
    <t>Antall forekomster Naturbase</t>
  </si>
  <si>
    <t>Utdypende beskrivelse av påvirkningsfaktor</t>
  </si>
  <si>
    <t>Ekspertvurdering</t>
  </si>
  <si>
    <t>Samspill mellom påvirkningsfaktorer</t>
  </si>
  <si>
    <t>Målsetting per 2035 (hva må til)</t>
  </si>
  <si>
    <t>Nullalternativ per 2035</t>
  </si>
  <si>
    <t>Kolonne D  i Naturtyper rødlisteinformasjon, eks. 4.1.a(1)</t>
  </si>
  <si>
    <t>Beskrives med ord</t>
  </si>
  <si>
    <t xml:space="preserve">Kolonne I i Naturtyper rødlisteinformasjon. Suppler med fritekst basert på vurderingene i de to raden over. </t>
  </si>
  <si>
    <t>Maks 3 setninger som beskriver naturtypen</t>
  </si>
  <si>
    <t>Følg Artsdatabankens oversettelse mellom Rødlista for naturtyper 2011 og NiN 2.0, finnes i vedlegg Liste_trua_naturtyper_truanatur_v3.pdf. Bruk kolonne for fritekst for eventuelle presiseringer.</t>
  </si>
  <si>
    <t>Endring i forhold til rødliste</t>
  </si>
  <si>
    <t>Hovedmål (rødlistestatus 2035)</t>
  </si>
  <si>
    <t>Delmål</t>
  </si>
  <si>
    <t>Estimat basert på rødlista</t>
  </si>
  <si>
    <t>Mål for naturtypen</t>
  </si>
  <si>
    <t>Naturtype-egenskap</t>
  </si>
  <si>
    <t>Tid til naturtypen utgår/endrer status uten tiltak</t>
  </si>
  <si>
    <t>Tiltak (navn på tiltak)</t>
  </si>
  <si>
    <t>Type tiltak (avdempende eller kompenserende)</t>
  </si>
  <si>
    <t>Påvirkningsfaktor</t>
  </si>
  <si>
    <t>Kostnad (Menon fyller inn)</t>
  </si>
  <si>
    <t>Igangsatte tiltak</t>
  </si>
  <si>
    <t>Nye tiltak</t>
  </si>
  <si>
    <t>Tiltak x+1</t>
  </si>
  <si>
    <t>Tiltak x+2</t>
  </si>
  <si>
    <t>Tiltak x+y</t>
  </si>
  <si>
    <t>Tiltaksanalyse</t>
  </si>
  <si>
    <t>Geografiske mangler</t>
  </si>
  <si>
    <t>NiN-basen. Se tabell i arket "GIS-tabeller". Spesifiser: dekker arealet kun naturtypen, eller andre naturtyper også?</t>
  </si>
  <si>
    <t>Naturbase. Se tabell i arket "GIS-tabeller". Spesifiser: dekker arealet kun naturtypen, eller andre naturtyper også?</t>
  </si>
  <si>
    <t>Kommentar</t>
  </si>
  <si>
    <t>Se presisering i manual</t>
  </si>
  <si>
    <t>Rødlistestatus forkortelse</t>
  </si>
  <si>
    <t>Oppsummerende anbefaling</t>
  </si>
  <si>
    <t>Anbefalt tiltakspakke</t>
  </si>
  <si>
    <t>Begrunnelse</t>
  </si>
  <si>
    <t>Angi hvor stor prosentandel av potensielle forekomster som er kartlagt. Se også presisering i manual.</t>
  </si>
  <si>
    <t>Kunnskapsinnhenting</t>
  </si>
  <si>
    <t>Navn</t>
  </si>
  <si>
    <t>Kunnskapshull - kategori</t>
  </si>
  <si>
    <t>Kunnskapshull - beskrivelse</t>
  </si>
  <si>
    <t>Innhold</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</si>
  <si>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</si>
  <si>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</si>
  <si>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</si>
  <si>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Usikkerhet kostnad (Menon fyller inn)</t>
  </si>
  <si>
    <t>Prosjekt 1</t>
  </si>
  <si>
    <t>Prosjekt 2</t>
  </si>
  <si>
    <t>Type</t>
  </si>
  <si>
    <t>Antall forekomster andre kilder</t>
  </si>
  <si>
    <t>F. eks. Myrbase</t>
  </si>
  <si>
    <t xml:space="preserve">Beskriv hva som karakteriserer en god tilstand for naturtypen </t>
  </si>
  <si>
    <t>God tilstand</t>
  </si>
  <si>
    <t xml:space="preserve">Ned ett nivå på Rødlista fra dagens kategori. For alternative hovedmål, se manual.  </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</si>
  <si>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</si>
  <si>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 xml:space="preserve">Oppgi forekomst av trua arter (listes opp arter adskilt med ; hvis mulig). Beskriv artsmangfoldet i kolonnen for fritekst. </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</si>
  <si>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</si>
  <si>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</si>
  <si>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</si>
  <si>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</si>
  <si>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</si>
  <si>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</si>
  <si>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</si>
  <si>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</si>
  <si>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</si>
  <si>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</si>
  <si>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</si>
  <si>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</si>
  <si>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</si>
  <si>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</si>
  <si>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</si>
  <si>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</si>
  <si>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</si>
  <si>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</si>
  <si>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</si>
  <si>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</si>
  <si>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</si>
  <si>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</si>
  <si>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</si>
  <si>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</si>
  <si>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</si>
  <si>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</si>
  <si>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</si>
  <si>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</si>
  <si>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</si>
  <si>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</si>
  <si>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</si>
  <si>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</si>
  <si>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</si>
  <si>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</si>
  <si>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</si>
  <si>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</si>
  <si>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</si>
  <si>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</si>
  <si>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</si>
  <si>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</si>
  <si>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</si>
  <si>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</si>
  <si>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</si>
  <si>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</si>
  <si>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</si>
  <si>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</si>
  <si>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</si>
  <si>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</si>
  <si>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</si>
  <si>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</si>
  <si>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</si>
  <si>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</si>
  <si>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</si>
  <si>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</si>
  <si>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</si>
  <si>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</si>
  <si>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</si>
  <si>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</si>
  <si>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</si>
  <si>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</si>
  <si>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</si>
  <si>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</si>
  <si>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</si>
  <si>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</si>
  <si>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</si>
  <si>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</si>
  <si>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</si>
  <si>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</si>
  <si>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</si>
  <si>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</si>
  <si>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</si>
  <si>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</si>
  <si>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</si>
  <si>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</si>
  <si>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</si>
  <si>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</si>
  <si>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</si>
  <si>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</si>
  <si>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</si>
  <si>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</si>
  <si>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</si>
  <si>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</si>
  <si>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</si>
  <si>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</si>
  <si>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</si>
  <si>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75-85% måloppnåelse; 85-95% måloppnåelse; 95-100% måloppnåelse, les mer i manualen.</t>
  </si>
  <si>
    <t>50-75% måloppnåelse; 75-85% måloppnåelse; 85-95% måloppnåelse; 95-100% måloppnåelse, les mer i manualen</t>
  </si>
  <si>
    <t>Heidi Myklebost, NINA</t>
  </si>
  <si>
    <t>August 2018</t>
  </si>
  <si>
    <t>Kystgranskog</t>
  </si>
  <si>
    <t>2011</t>
  </si>
  <si>
    <t>EN</t>
  </si>
  <si>
    <t>Sterkt truet</t>
  </si>
  <si>
    <t>4.1</t>
  </si>
  <si>
    <t>Ikke relevant</t>
  </si>
  <si>
    <t>Forsyningstjenester</t>
  </si>
  <si>
    <t xml:space="preserve">Kulturelle tjenester </t>
  </si>
  <si>
    <t>Påvirkning på habitat &gt; Landbruk &gt; Skogbruk/avvirkning &gt; Flatehogst</t>
  </si>
  <si>
    <t xml:space="preserve">
Skogsdrift, flatehogst</t>
  </si>
  <si>
    <t>Pågående</t>
  </si>
  <si>
    <t>Langsom, men signifikant, reduksjon (&lt; 20% over 10 år)</t>
  </si>
  <si>
    <t>Majoriteten av forekomstarealet påvirkes (50-90%)</t>
  </si>
  <si>
    <t>Påvirkning på habitat &gt; Landbruk &gt; Skogbruk/avvirkning &gt; Skogsbilveier</t>
  </si>
  <si>
    <t>Bygging av skogsbilveier i forbindelse med skogsdrift</t>
  </si>
  <si>
    <t>Ukjent</t>
  </si>
  <si>
    <t>En ubetydelig del av forekomstarealet påvirkes</t>
  </si>
  <si>
    <t>Påvirkning på habitat &gt; Landbruk &gt; Jordbruk &gt; Oppdyrking</t>
  </si>
  <si>
    <t>Opphørt (kan inntreffe igjen)</t>
  </si>
  <si>
    <t>Ubetydelig/ingen nedgang</t>
  </si>
  <si>
    <t>Påvirkning fra stedegne arter &gt; Påvirker habitatet (beite tråkk mm.)</t>
  </si>
  <si>
    <t>NY</t>
  </si>
  <si>
    <t>Påvirkningsfaktor 3</t>
  </si>
  <si>
    <t>Lindhjem, H. og K. Magnussen 2012. Verdier av økosystemtjenester i skog i Norge - NINA Rapport 894, 80 s.</t>
  </si>
  <si>
    <t>Gaarder, G., Fjeldstad, H. &amp; Hanssen, U. 2013. Boreal regnskog/kystgranskog på Fosen i Sør-. Trøndelag. Miljøfaglig Utredning, rapport 2013:32. 51s</t>
  </si>
  <si>
    <t>Gaarder, G., Holien, H., Håpnes, A. &amp; Tønsberg, T. 1998. Boreal regnskog i Midt-Norge. Registreringer. DN-rapport 1997-2: 1-328</t>
  </si>
  <si>
    <t xml:space="preserve">Datagrunnlag for "Kystgranskog" </t>
  </si>
  <si>
    <t>Relativ sammensetning av tresjiktet: Andel gran 50-100% (1AR-A-Plab≥3)</t>
  </si>
  <si>
    <t>Naturbase</t>
  </si>
  <si>
    <t>NiN-data</t>
  </si>
  <si>
    <t>Totalt polygoner</t>
  </si>
  <si>
    <t xml:space="preserve">Overlappende polygon mellom NiN-data og Naturbasedata </t>
  </si>
  <si>
    <t>Fylker</t>
  </si>
  <si>
    <t xml:space="preserve">A-verdi </t>
  </si>
  <si>
    <t>B-verdi</t>
  </si>
  <si>
    <t>C-verdi</t>
  </si>
  <si>
    <t>Totalt 
(A-, B-, C-verdi)</t>
  </si>
  <si>
    <t>Akershus</t>
  </si>
  <si>
    <t>Aust-Agder</t>
  </si>
  <si>
    <t>Buskerud</t>
  </si>
  <si>
    <t>Finnmark</t>
  </si>
  <si>
    <t>Hedmark</t>
  </si>
  <si>
    <t>Hordaland</t>
  </si>
  <si>
    <t>Møre og Romsdal</t>
  </si>
  <si>
    <t>Nordland</t>
  </si>
  <si>
    <t>Oppland</t>
  </si>
  <si>
    <t>Oslo</t>
  </si>
  <si>
    <t>Rogaland</t>
  </si>
  <si>
    <t>Sogn og Fjordane</t>
  </si>
  <si>
    <t>Telemark</t>
  </si>
  <si>
    <t>Troms</t>
  </si>
  <si>
    <t>Trøndelag</t>
  </si>
  <si>
    <t>Vest-Agder</t>
  </si>
  <si>
    <t>Vestfold</t>
  </si>
  <si>
    <t>Østfold</t>
  </si>
  <si>
    <t>Totalt</t>
  </si>
  <si>
    <t>Totalt areal</t>
  </si>
  <si>
    <t xml:space="preserve">Overlappende areal mellom NiN-data og Naturbasedata </t>
  </si>
  <si>
    <t xml:space="preserve">Kulturelle tjenester - Estetisk verdisetting og inspirasjon for kultur; kunst og design; åndelige opplevelser og tilhørighet; rekreasjon
</t>
  </si>
  <si>
    <t xml:space="preserve">Reguleringstjenester -Klima og luftkvalitet; binde og lagre karbon; dempe ekstreme hendelser; hindre erosjon og vedlikeholde jordens fruktbarhet; pollinering; 
</t>
  </si>
  <si>
    <t xml:space="preserve">Forsyningstjenester - Mat (bær, sopp, viltkjøtt); råvarer (tømmer, fr til beitedyr og vilt, dekorative materialer/planter, genetiske ressurser
</t>
  </si>
  <si>
    <t xml:space="preserve">I følge rødlisten 2011 er det stipulert et forekomstareal på 396 km2, med potensiell kystgranskog/boreal regnskog av middels til høy kvalitet i hogstklasse IV og V". Arealer med kun høy kvalitet er stipulert til 211 km2. Hvis bare hogstklasse V med høy kvalitet skal tas i betraktning blir arealet 88 km2. </t>
  </si>
  <si>
    <t>Oppdyrking av arealer av kystgranskog til jordbruksformål</t>
  </si>
  <si>
    <t>Som rødliste 2011</t>
  </si>
  <si>
    <t>Samspill mellom påvirkningsfaktor 1 og 2 siden det ofte etablerers skogsbilveier i områder hvor det skal utføres skogsdrift/flatehogst</t>
  </si>
  <si>
    <t>Fylke</t>
  </si>
  <si>
    <t>Kommune</t>
  </si>
  <si>
    <t>Forekommer</t>
  </si>
  <si>
    <t>X</t>
  </si>
  <si>
    <t>Tilstandsreduksjon de siste 50 år</t>
  </si>
  <si>
    <t>Tilstandsreduksjon på 30-50 % (sterk reduksjon i tilstand)</t>
  </si>
  <si>
    <t>Sikre mot inngrep</t>
  </si>
  <si>
    <t>Avdempende</t>
  </si>
  <si>
    <t>Påvirkningsfaktor 4</t>
  </si>
  <si>
    <t xml:space="preserve">1, 2, 3 </t>
  </si>
  <si>
    <t>Ingen samvirkning med andre tiltak</t>
  </si>
  <si>
    <t>+</t>
  </si>
  <si>
    <t>Liten invirkning på fremmede arter</t>
  </si>
  <si>
    <t>Reguleringstjenester</t>
  </si>
  <si>
    <t xml:space="preserve"> Grunnleggende (støttende) tjenester </t>
  </si>
  <si>
    <t xml:space="preserve"> Grunnleggende (støttende) tjenester  - Jorddannelse; næringskretsløp; primærproduksjon; fotosyntese; vannkretsløp
</t>
  </si>
  <si>
    <t xml:space="preserve"> +: Forsyningstjenester, reguleringstjenester, kulturelle tjenester, grunnleggende (støttende) tjenester </t>
  </si>
  <si>
    <t>Lindgaard, A. og Henriksen, S. (red.) 2011. Norsk rødliste for naturtyper 2011. Artsdatabanken, Trondheim.</t>
  </si>
  <si>
    <t>Bratli, H., Halvorsen, R., Bryn, A., Arnesen, G., Bendiksen, E., Jordal, J.B., Svalheim, E.J., Vandvik, V., Velle, L.G., Øien, D.-I &amp; Aarrestad, P.A. 2017. Dokumentasjon av NiN versjon 2.1 tilrettelagt for praktisk naturkartlegging i målestokk 1:5000. – Natur i Norge, Artikkel 8 (versjon 2.1.2). (Artsdatabanken, Trondheim; http://www.artsdatabanken.no.)</t>
  </si>
  <si>
    <t>Gir ikke alene måloppnåelse</t>
  </si>
  <si>
    <t>85-95%</t>
  </si>
  <si>
    <t>Presis kartlegging og verdisetting av kystgranskog</t>
  </si>
  <si>
    <t xml:space="preserve">Solberg, E.J., Myking, T., Austrheim, G., Bøhler, F., Eriksen, R., Speed, J. &amp; Astrup, R. 2011. Rogn, osp og selje – Har de en framtid i norsk natur? - NINA Rapport 806. 29 s. </t>
  </si>
  <si>
    <t>Solberg, E. J. &amp; Rolandsen, C. M. 2015. Bestandsutvikling og avskytning av elg innenfor Trondheim storviltvald – Evaluering av bestandskondisjon og måloppnåelse i planperioden 2010-2014. - NINA Rapport 1134. 25 s</t>
  </si>
  <si>
    <t>Elg-, hjort-, og rådyr-beiting av rogn, osp og selje</t>
  </si>
  <si>
    <t xml:space="preserve">Hindre alle inngrep som resulterer i endrede fuktighetsforhold i kystgranskogene som åpen hogst, veibygging og oppdyrking. Heller ikke andre større inngrep som oppdyrking, grøfting, fremføring av kraftlinjer eller utbygging bør foretas. 
</t>
  </si>
  <si>
    <t>Redusere beitetrykk fra hjortevilt</t>
  </si>
  <si>
    <t>Innhente kunnskap</t>
  </si>
  <si>
    <t>Artsdatabanken 2018. Natur i Norge. https://artsdatabanken.no/Pages/137710. Besøksdato juli.2018</t>
  </si>
  <si>
    <r>
      <t xml:space="preserve">Bestandsmål: Må ikke overstige 
</t>
    </r>
    <r>
      <rPr>
        <sz val="11"/>
        <color theme="1"/>
        <rFont val="Calibri"/>
        <family val="2"/>
        <scheme val="minor"/>
      </rPr>
      <t>2 elg/km2  eller 4 hjort/km2, mangler tall for rådyr.</t>
    </r>
  </si>
  <si>
    <t>Kostnadsusikkerhet</t>
  </si>
  <si>
    <t>Trolig svært høye kostnader</t>
  </si>
  <si>
    <t>Svært usikker (0-25%)</t>
  </si>
  <si>
    <t>Ganske sikker (50-75%)</t>
  </si>
  <si>
    <t>Jaktkvotene for elg er nærmest oppfylt i Trøndelag og Nordland, slik at økt kvote trolig fører til økt antall felte elg. Det er større usikkerhet knyttet til om økt kvote av hjort og rådyr har samme effekt.</t>
  </si>
  <si>
    <t>Trolig lave kostnader</t>
  </si>
  <si>
    <t>De viktigste samfunnsøkonomiske verdiene er forbundet med karbondeponering og -lagring (regulerende tjeneste), tømmer og trevarer (produserende tjeneste), utmarksressurser og rekreasjonsverdi forbundet med jakt (produserende og kulturell tjeneste), rekreasjonsverdier forbundet med «hverdagsaktiviteter» som skogsturer (kulturell tjeneste).</t>
  </si>
  <si>
    <t>Godt kjent (Lindhjem og Magnussen 2012)</t>
  </si>
  <si>
    <t>Bygging av skogsbilveier i forbindelse med skogsdrift vil også redusere arealet av kystgranskog</t>
  </si>
  <si>
    <t>Holien H., Bratli H. og Jordal J.B.  2014. Rødlistede naturtyper i Nord-Trøndelag Supplerende kartlegging med vekt på kalkskog, kystgranskog og naturbeitemark. Høgskolen i Nord-Trøndelag Utredning nr 165, ISBN 978-82-7456-727-6, ISSN 1504-6354</t>
  </si>
  <si>
    <t>Her er det kunnskapshull siden det er usikkerheter knyttet til hvordan naturtypen skal tolkes i forhold til NiN-systemet og hvilke naturtyper som bør ligge til grunn for kystgranskogen.</t>
  </si>
  <si>
    <t>VU</t>
  </si>
  <si>
    <t>Sårbar</t>
  </si>
  <si>
    <t>Det benyttes en annen avgrensning i utkastet til den nye rødlista (2018); T4-C1 (blåbærskog), T4-C17 (storbregneskog) og T4-C18 (høgstaudeskog) med uttørkingseksponering UE-0 og UE-a,  bioklimatisk seksjon 6SE-1, 6SE-2, bioklimatisk sone 6SO-3 og relativ del-artsgruppesammensetning av gran på 50-100% ( 1AR-A-PIab≥3). Holien (pers. med.) vurderer det slik at det kun er marginale lokaliteter av kystgranskog som faller inn under T4-C1 (blåbærskog).  Kystgranskog forekommer også i mindre grad i høgstaudeskog. De beste lokalitetene med kystgranskog kan man finne i småbregneskog (svak lågurtskog, T4-C2 ) og sumpskogsutforminger som tilsvarer kalkfattig myr- og sumpskog (V2-C-1) og intermediær myr- og sumpskog (V2-C-2).
Følgende naturtyper vurderes derfor å ha størst potensiale for å inneholde kystgranskog og, som inngår i dette kunnskapsgrunnlaget; T4-C1 (blåbærskog), T4-C2 (svak lågurtskog), T4-C17 (storbregneskog) og sumpskogsutforminger som tilsvarer kalkfattig myr- og sumpskog (V2-C-1) og intermediær myr- og sumpskog (V2-C-2) i bioklimatisk seksjon 6SE-1, 6SE-2, bioklimatisk sone 6SO-3 og med en relativ del-artsgruppesammensetning  av gran på 50-100% ( 1AR-A-PIab≥3).</t>
  </si>
  <si>
    <t>Her er det kunnskapshull siden det er usikkerheter knyttet til hvordan naturtypen skal tolkes i forhold til NiN-systemet og hvilke naturtyper som bør ligge til grunn for kystgranskogen. I følge Artsdatabanken er ikke begrepet 'kystskog' klart definert i rødlista, og oversettelsen blir derfor upresis (kartleggingsinnstruks 2018). Det bør utvikles et tilleggskriterium til bioklimatisk sone for å få en mer presis identifisering og kartlegging av kystgranskog i felt. For eksempel  habitatspesifikke arter som må være tilstede.</t>
  </si>
  <si>
    <t>Grunntyper T4 C1-4, lokalisert i sterkt og klart oseanisk bioklimatisk seksjon (6SE=1 og 2) og med en relativ sammensetning av tresjiktet: Andel gran 50-100% (1AR-A-PIab≥3)</t>
  </si>
  <si>
    <t>Grunntyper T4 C1-4, lokalisert i sterkt og klart oseanisk bioklimatisk seksjon (6SE=1 og 2) og med en relativ sammensetning av tresjiktet: Andel gran 50-100% (1AR-A-PIab≥3). Naturtypens avgrensning ved hjelp av NiN er ikke hensiktsmessing som forvaltningsenhet siden oversettelsen fra rødlista til NiN er upresis.</t>
  </si>
  <si>
    <t xml:space="preserve">I følge rødlista 2011 er kystgranskog vurdert som EN etter kriterium 4.1. De biologiske verdier er i stor grad knyttet til epifytter på trær, og en god tilstand forutsetter naturskog eller gammel normalskog. det er spesielt flatehogst som har gitt en tilstandsreduksjon, siden naturtypen er betinget av svært høy luftfuktighet for å ivareta livskravene til et stort antall sterkt fuktighetskrevende arter som lever her.  
For kriterium 1 og 2 vil ikke antall lokaliteter og reduksjon i forekomstareal overskride terskel for rødlisting. Kriterium 3 er ikke relevant. </t>
  </si>
  <si>
    <t>Nesten 100 %</t>
  </si>
  <si>
    <t xml:space="preserve">Kystgranskogen, også betegnet som boreal regnskog, består av granskog som forekommer i områder med høy og stabil luftfuktighet. Kystgranskog har sin  hovedutbredelse i Midt-Norge, men forekommer langs kysten fra Agdenes og Snillfjord i Trøndelag til Rana i Nordland. Det biologiske mangfoldet i kystgranskogen er generelt høgt, og de biologiske verdiene er i stor grad er knyttet til trærne. Mange rødlistede epifyttiske lav er registrert i kystgranskogen. </t>
  </si>
  <si>
    <t>Utenom Norge finnes kystgranskog i vestlige deler av Skottland og Nord-Irland.</t>
  </si>
  <si>
    <t>&gt; 80 %</t>
  </si>
  <si>
    <t>Det nordiske forekomstområdet for kystgranskog strekker seg fra Agdenes og Snillfjord i Trøndelag til Rana i Nordland, men har sin hovedutbredelse i Midt-Norge.</t>
  </si>
  <si>
    <t xml:space="preserve">Oversettelsen fra rødlista til NiN 2.0 er upresis. Det vil si at kartleggingsenheter ikke nødvendigvis inneholder den aktuelle trua naturtypen. De kartlagte polygoner vil dermed omfatte et større areal enn det naturtypen dekker. 
</t>
  </si>
  <si>
    <t>Naturbase: F11-Kystgranskog og F20-Regnskog med utformingen "Boreal regnskog med gran"</t>
  </si>
  <si>
    <t>Antall</t>
  </si>
  <si>
    <t>Areal</t>
  </si>
  <si>
    <t>NiN-data: NiN kartleggingsenheter; T4-C-1, T4-C-2, T4-C-17, V2-C-1, V2-C-2.</t>
  </si>
  <si>
    <t>Bioklimatisk Seksjoner = O2-Klart oceani og O3-Sterkt ocean, kartlag Moen Vegetation zones</t>
  </si>
  <si>
    <t>Bindal</t>
  </si>
  <si>
    <t>Brønnøy</t>
  </si>
  <si>
    <t>Grane</t>
  </si>
  <si>
    <t>Hattfjelldal</t>
  </si>
  <si>
    <t>Hemnes</t>
  </si>
  <si>
    <t>Leirfjord</t>
  </si>
  <si>
    <t>Rana</t>
  </si>
  <si>
    <t>Vefsn</t>
  </si>
  <si>
    <t>Vevelstad</t>
  </si>
  <si>
    <t>Agdenes</t>
  </si>
  <si>
    <t>Bjugn</t>
  </si>
  <si>
    <t>Flatanger</t>
  </si>
  <si>
    <t>Fosnes</t>
  </si>
  <si>
    <t>Grong</t>
  </si>
  <si>
    <t>Høylandet</t>
  </si>
  <si>
    <t>Indre Fosen</t>
  </si>
  <si>
    <t>Klæbu</t>
  </si>
  <si>
    <t>Leka</t>
  </si>
  <si>
    <t>Lierne</t>
  </si>
  <si>
    <t>Malvik</t>
  </si>
  <si>
    <t>Melhus</t>
  </si>
  <si>
    <t>Midtre Gauldal</t>
  </si>
  <si>
    <t>Namdalseid</t>
  </si>
  <si>
    <t>Namsos</t>
  </si>
  <si>
    <t>Nærøy</t>
  </si>
  <si>
    <t>Orkdal</t>
  </si>
  <si>
    <t>Osen</t>
  </si>
  <si>
    <t>Overhalla</t>
  </si>
  <si>
    <t>Roan</t>
  </si>
  <si>
    <t>Steinkjer</t>
  </si>
  <si>
    <t>Trondheim</t>
  </si>
  <si>
    <t>Verdal</t>
  </si>
  <si>
    <t>Ørland</t>
  </si>
  <si>
    <t>Åfjord</t>
  </si>
  <si>
    <t>Lillesand</t>
  </si>
  <si>
    <t>Gol</t>
  </si>
  <si>
    <t>Nore og Uvdal</t>
  </si>
  <si>
    <t>Ål</t>
  </si>
  <si>
    <t>Stor-Elvdal</t>
  </si>
  <si>
    <t>Åmot</t>
  </si>
  <si>
    <t>Øyer</t>
  </si>
  <si>
    <t xml:space="preserve">Tabell 1. Fylkesvis oversikt over antall lokaliteter med verdi A, B og C (naturbasedata) og lokaliteter kartlagt etter NiN, med sammenstilling av overlapp mellom NiN-data og Naturbasedata. </t>
  </si>
  <si>
    <t>Tabell 2. Fylkesvis oversikt over areal av A, B og C (Naturbasedata) og lokaliteter kartlagt etter NiN, med sammenstilling av overlapp mellom NiN-data og Naturbasedata. Alle mål angitt i dekar (daa)</t>
  </si>
  <si>
    <t>Tabell 3 Oversikt over fylker og kommuner naturtypen forekommer, X indikerer at naturtypen forekommer</t>
  </si>
  <si>
    <t>Data fra Naturbase som er ikke inkludert:</t>
  </si>
  <si>
    <t>Datagrunnlaget fra Naturbase: F11-Kystgranskog og F20-Regnskog med utformingen "Boreal regnskog med gran". Sju polygon registrert i Naturbase som kystgranskog/boreal regnskog fra henholdsvis Aust-Agder, Buskerud, Hedmark og Oppland er ikke inkludert.</t>
  </si>
  <si>
    <t>359 polygon (inkl. 14 overlappende polygon med NiN)</t>
  </si>
  <si>
    <t xml:space="preserve">78 polygon (inkl. 14 overlappende polygon med Naturbase) </t>
  </si>
  <si>
    <t>Ca. 18 %</t>
  </si>
  <si>
    <t xml:space="preserve">Ca.18 % (72 km2) av potensielt forekomstareal på 396  km2 er registret i Naturbase eller NiN. </t>
  </si>
  <si>
    <t xml:space="preserve">Datagrunnlagetinkluderer NIN karleggingsenheter; T4-C-1, T4-C-2, T4-C-17, V2-C-1 og V2-C-2 med en  relativ del-artsgruppesammensetning  av gran på 50-100% ( 1AR-A-PIab≥3), som ligger i bioklimatisk seksjon 6SE-1, 6SE-2, bioklimatisk sone 6SO-3. 
Oversettelsen fra rødlista til NiN 2.0 er upresis (Kartleggingsveileder 2018). Det vil si at kartleggingsenheter ikke nødvendigvis inneholder den aktuelle trua naturtypen. De kartlagte polygoner vil dermed omfatte et større areal enn det naturtypen dekker. </t>
  </si>
  <si>
    <r>
      <t xml:space="preserve">Forekomstareal </t>
    </r>
    <r>
      <rPr>
        <sz val="11"/>
        <color rgb="FF222222"/>
        <rFont val="Calibri"/>
        <family val="2"/>
        <scheme val="minor"/>
      </rPr>
      <t>396 km</t>
    </r>
    <r>
      <rPr>
        <vertAlign val="superscript"/>
        <sz val="11"/>
        <color rgb="FF222222"/>
        <rFont val="Calibri"/>
        <family val="2"/>
        <scheme val="minor"/>
      </rPr>
      <t>2</t>
    </r>
  </si>
  <si>
    <t>Det er kunnskapshull med hensyn på forekomstareal og deres tilstand av kystgranskog.</t>
  </si>
  <si>
    <t>Redusere bestanden av hjortedyr fra Agdenes og Snillfjord i Trøndelag til Rana i Nordland.  Bestanden av elg bør ikke overskride 2-4 elg/km2  siden det er tilstrekkelig til å undertrykke veksten hos alle ROS-artene og forhindre at de rekrutteres til kronesjiktet. Tetthetene av hjort må  ikke overstige 4 individer pr. km2 for å ha en tilsvarende effekt (Solberg et al. 2012).</t>
  </si>
  <si>
    <r>
      <t xml:space="preserve">Redusere beitetrykket fra hjortedyr for å øke nyrekruttering av rognetrær og beholde kontinuiteten. Høyt beitetrykk av hjortedyr kan medføre at rognen holdes effektivt nede. Etter hvert som de gamle trærne dør vil det oppstå brudd i kontinuiteten av grove </t>
    </r>
    <r>
      <rPr>
        <sz val="11"/>
        <color theme="1"/>
        <rFont val="Calibri"/>
        <family val="2"/>
        <scheme val="minor"/>
      </rPr>
      <t xml:space="preserve">rogner, en kontinuitet flere av de typiske regnskogslavene er avhengige av. </t>
    </r>
  </si>
  <si>
    <t>Dagens bestandstettheter av elg befinner seg omkring 0,5-2,0 individer/km2 innenfor hovedutbredelsesområdet i Norge, men kan være vesentlig høyere i typiske vinterbeiteområder. Dette synes å være spesielt vanlig på våren når sevjeinnholdet er høyt (Solberg mfl. 2006).</t>
  </si>
  <si>
    <t>Lokasjoner: Kystgranskog langs kysten fra Agdenes og Snillfjord i Trøndelag til Rana i Nordland.</t>
  </si>
  <si>
    <t xml:space="preserve">Hindre inngrep i areal med kystgranskog langs kysten fra Agdenes og Snillfjord i Trøndelag til Rana i Nordland. Forekomstareal 396 km2 (areal med potensiell kystgranskog/boreal regnskog av middels til høy kvalitet i hogstklasse IV og V). Arealer med kun høy kvalitet er stipulert til 211 km2. Hvis bare hogstklasse V med høy kvalitet skal tas i betraktning blir arealet 88 km2. </t>
  </si>
  <si>
    <t>Prosjekt 3</t>
  </si>
  <si>
    <t>Begrepet kystgranskog er ikke klart definert i rødlista og oversettelsen til NiN 2.0 er derfor upresis. Avgrensningen ved hjelp av NiN 2.0 er derfor ikke hensiktsmessig som forvaltningsenhet. Det er behov for en presis kartlegging og verdisetting av kystgranskog. Det bør utvikles et tilleggskriterium til bioklimatisk sone for å få en mer presis identifisering og kartlegging av kystgranskog i felt. For eksempel habitatspesifikke arter som må være tilstede.</t>
  </si>
  <si>
    <t>Arealstørrelse: 
Forekomstareal 396 km2. 
Verneområder med kystgranskog: Trøndelag ca 130 km2, Nordland 0,3 km2.</t>
  </si>
  <si>
    <t xml:space="preserve">Hindre skogsdrift som hogst/flatehogst, veibygging og oppdyrking. </t>
  </si>
  <si>
    <t>Påvirkningsfaktoren mot naturtypen er først og fremst knyttet til tilstandsendring pga. skogsdrift/flatehogst. Høyt beitetrykk av spesielt  elg og hjort kan medføre tilstandsreduksjon i den forstand at blant annet rogn holdes effektivt nede. Etter hvert som de gamle trærne dør vil det oppstå brudd i kontinuiteten av grove rogner, en kontinuitet flere av de typiske regnskogslavene er avhengige av.</t>
  </si>
  <si>
    <t xml:space="preserve">Det er liten sannsynlighet for at statusen forverres ytterligere, til rødlistestatus kritisk truet (CR), pga. av antall lokaliteter med kystgranskog som er vernet. </t>
  </si>
  <si>
    <t>Holien, H. og Prestø, T. 2008. Kvalitetssikret forvaltning og overvåkning av biologisk mangfold i kystgranskog - boreal regnskog - . Høgskolen i Nord-Trøndelag rapport 55: 1-146</t>
  </si>
  <si>
    <t>Ingen kjente igangsatte tiltak</t>
  </si>
  <si>
    <t>Hva er effekt av hogst i kystgranskog</t>
  </si>
  <si>
    <t xml:space="preserve">Det biologiske mangfoldet i kystgranskogen er generelt høgt og naturtypen har store potensiale for sjeldne og truede arter. Insektfaunaen er dårlig kjent, og det er behov for å bedre kunnskapen om vedboende insekter spesielt i gammel kystgranskog. </t>
  </si>
  <si>
    <t>Skogsdrift, i første rekke i form av hogst og flatehogst er den største trusselen mot kystgranskogen. I følge rødlisten 2011 anslås andelen av arealet som har vært gjenstand for moderne flateskogbruk i siste 50-års periode, til å ligge mellom 50-80%. Det er knyttet usikkerheter til hvorvidt tilstandsreduksjonen knyttet til flatehogst er permanent eller midlertidig. Utkast til ny rødliste baseres på at tilstandsreduksjonen er midlertidig. Flatehogst vil medføre et temporært arealtap slik naturtypen er definert ved UE- før arealene igjen når hogstklasse IV.</t>
  </si>
  <si>
    <t>Tilstandsreduksjon på maksimum 50 % (sterk reduksjon i tilstand) i løpet av perioden 1985 til 2035.</t>
  </si>
  <si>
    <t>Prosjekt 4</t>
  </si>
  <si>
    <t>Rekrutering av ROS-arter</t>
  </si>
  <si>
    <t>Hva er tilfredsstillende tilstand i kystgranskog</t>
  </si>
  <si>
    <t>I hvilken grad kan produksjonsskog (hogstklasse 5) ha tilfredsstillende tilstand, slik som det forutsettes i utkast til ny rødlistevurdering.
I følge kartleggingsveileder 2018 krever en god tilstand i kystgranskogen en skogbestandsdynamikk med forekomst av naturskog (7SD-0=2) eller gammel normalskog hogstklasse 5 (7SD-NS=5). Det er grunn til å sette spørsmål om gamle ROS-trær og trær som står lysåpent vil forekomme i tilstrekkelig grad i en produksjonsskog i hogstklasse V til at de arter og andre kvaliteter som defenerer naturtypen, vil forekomme.</t>
  </si>
  <si>
    <t>Hovedmålet for naturtypen er ett nivå ned fra dagens kategori fra EN til VU. I følge utkastet til den nye rødlista (2018) blir truetheten nå satt til VU, bl.a. basert på en antagelse av at hogstaktiviteten nå og i framtiden blir noe redusert og gjøres i form av lukkete hogstformer. Rødlista 2011 og utkast for 2018 antar begge at mer enn 50% av arealet har fått en ikke-tilfredsstillende tilstand i løpet av de siste 50 år på grunn av flatehogst. I følge Holien og Prestø (2008) ble litt mindre enn 10% av registrert areal med kystgranskog hogget i perioden 1998-2006. Det er derfor rimelig å legge til grunn at mer enn 30% av arealet allerede har fått en redusert tilstand. Det vil ikke være mulig å redusere truetheten enda et hakk fra VU til NT, siden det i perioden 1985 - 2018 allerede har foregått en tilstandsreduksjon pga. hogst tilsvarende mer enn 30%, og som en ikke vil kunne kompensere for gjennom tiltak fram til 2035. Den beste rødlistestatusen en kan oppnå i 2035 vil derfor være VU. Dette målet forutsetter antagelig at all tilstandsreduserende hogst i kystgranskog må stanses umiddelbart.</t>
  </si>
  <si>
    <t xml:space="preserve">Kystgranskog inngår ikke som en egen type i NINA Kortrapport 72. </t>
  </si>
  <si>
    <t xml:space="preserve">Kystgranskog er ikke en egen NNF (NINA Kortrapport 72)
Noen kystgranskoger vil imidlertid inngå i andre NNFer. Gammel granskog med kartleggingsenhet T4-C-1,2,17 og 18, med gammel naturskog (7SD-0-2) eller gammel normalskog (7SD-NS_5), har som har en relativ sammensetning av tresjiktet: Andel gran &gt;50% (1AR-A-PIab trinn 3,4) og har minst 3 gamle trær pr. daa (4TG-PIab-1) og skog med lungeneversamfunn med kartleggingsenhet T4-C-1,2,3,4,17,18. </t>
  </si>
  <si>
    <t>Rekrutering av ROS-arter (rogn, osp og selje) til tresjiktet i kystgranskog. Det er viktig å kunne redegjøre i hvilken grad det foregår slik rekrutering, og om rekruteringen er stor nok til å kunne opprettholde kontinuiteten av gamle ROS-trær i tresjktet.</t>
  </si>
  <si>
    <t>Tiltak 1 vil bidra til å sikre naturtypens tilstand ved å sikrer naturtypen mot hogst og andre inngrep. For å få presise kostnadsanslag og en tiltakspakke som med høy sannsynlighet innfrir hovedmålet for naturtypen, kreves en kartlegging av areal og tilstand til kystgranskogen (prosjekt 1). På sikt så er det ønskelig at naturtypen skal ned NT og kanskje til LC. For at disse målsetningene skal oppnås, vil det kreve at man følger med på effekten av hjortevilt (prosjekt 4) og skaffer seg en bedre forståelse av spørsmålene som er tatt opp i prosjekt 2-3.</t>
  </si>
  <si>
    <t>Solberg, E. J., Rolandsen, C. M., Heim, M., Grøtan, V., Garel, M., Sæther, B.-E., Nilsen, E. B., Austrheim, G., Herfindal, I. 2006. Elgen i Norge sett med jegerøyne. En analyse av jaktmaterialet fra overvåkningsprogrammet for elg og det samlede sett elg-materialet for perioden 1966-2004. NINA Rapport 125.</t>
  </si>
  <si>
    <t>Høyt beitetrykk av spesielt  elg og hjort kan medføre tilstandsreduksjon i den forstand at blant annet rogn holdes effektivt nede. Etter hvert som de gamle trærne dør vil det oppstå brudd i kontinuiteten av grove rogner, en kontinuitet flere av de typiske regnskogslavene er avhengige av. En art som er svært bundet til rogn er trønderringlav (Rinodina disjuncta), som er en av de mest eksklusive kystgranskogsartene (EN), Jf. rødliste for naturtyper 2011. 
Bestanden av elg bør ikke overskride 2-4 elg/km2  siden det er tilstrekkelig til å undertrykke veksten hos alle ROS-artene og forhindre at de rekrutteres til kronesjiktet. Tetthetene av hjort må  ikke overstige 4 individer pr. km2 for å ha en tilsvarende effekt (Solberg et al. 2012). Dagens bestandstettheter av elg befinner seg omkring 0,5-2,0 individer/km2 innenfor hovedutbredelsesområdet i Norge, men kan være vesentlig høyere i typiske vinterbeiteområder. Dette synes å være spesielt vanlig på våren når sevjeinnholdet er høyt (Solberg mfl. 2006 og 2011).</t>
  </si>
  <si>
    <t>De abiotiske forholdene som definerer naturtypen er naturskog (7SD-0=2) eller gammel normalskog hogstklasse 5 (7SD-NS=5) av gran. Naturtypen er lokalisert i oseanisk klima tilsvarende sterkt- og klart oseanisk seksjon, med høy og stabil luftfuktighet.</t>
  </si>
  <si>
    <t>God tilstand er definert som forekomst av naturskog (7SD-0=2) eller gammel normalskog hogstklasse 5 (7SD-NS=5), jf. kartleggingsinstruks 2018. Avhengig av hvordan en definerer tilfredsstillende tilstand her, så kan en stille spørsmålstegn ved om produksjonsskog i hogstklasse V tilfredsstiller kravene til tilstand. Det er grunn til å sette spørsmål om gamle ROS-trær og trær som står lysåpent vil forekomme i tilstrekkelig grad i en produksjonsskog i hogstklasse V til at de arter og andre kvaliteter som defenerer naturtypen, vil forekomme.</t>
  </si>
  <si>
    <t>Innhente kunnskap om effekt av hogst/lukket hogst. Hvor mye hogst og hva slags hogst kan en tillate i kystgranskogen i framtida? Utkast til den nye rødlisten baseres på at tilstandsreduksjonen er midlertidig og at flatehogst vil medføre et temporært arealtap slik naturtypen er definert ved UE- før arealene igjen når hogstklasse IV. Skal en planlegge en fornuftig forvaltning som tillater noe hogst i kystgranskogen, forutsettes det en langt bedre oversikt over naturtypens forekomster og tilstand enn det som beskrives i kunnskapsgrunnlaget.</t>
  </si>
  <si>
    <t>Alectoria sarmentosa (NT); Arthothelium norvegicum (VU); Bacidia absistens (NT); Bactrospora corticola (VU); Biatora hypophaea (VU); Bryoria nadvornikiana (NT); Chaenotheca gracillima (NT); Cliostomum leprosum (VU); Degelia cyanoloma (VU); Fuscopannaria ahlneri (EN); Fuscopannaria ignobilis (NT); Fuscopanna-ria sampaiana (VU); Gyalecta friesii (NT); Lecanora cinereofusca (EN); Lecidea roseotincta (NT); Lichinodium ahl-neri (VU); Lichinodium ahlneri (VU); Microcalicium ahlneri (NT); Pseudocyphellaria crocata (VU); Pyrenula occi-dentalis (NT); Ramalina thrausta (VU); Rinodina disjuncta (EN): Schismatomma pericleum (VU); Sclerophora pe-ronella (NT); Szczawinskia leucopoda (VU). (Gaarder m.fl. 2013 og Holien m.fl. 2014).</t>
  </si>
  <si>
    <t xml:space="preserve">En god tilstand krever en skogbestandsdynamikk med forekomst av naturskog (7SD-0=2) eller gammel normalskog hogstklasse 5 (7SD-NS=5). Det skal ikke forekomme eutrofiering, algevekst på trær (≥ 10% dekning på trær under 2m) eller spor etter ferdsel med tunge kjøretøy (7TK), der smårute- (10 x 10 m) frekvens med kjørespor er mindre enn 1/16. Jf. kartleggingsveileder 2018. I tillegg er det viktig med tilstedeværelse av gamle ROS-trær (rogn, osp og selje) som mange av lavartene er avhengig av. </t>
  </si>
  <si>
    <t>Økonomisk analyse</t>
  </si>
  <si>
    <t>Øyvind Nystad Handberg og Kristin Magnussen, Menon</t>
  </si>
  <si>
    <t>Kunnskapsgrunnlag for kystgranskog - Tiltak for å ta vare på trua natur</t>
  </si>
  <si>
    <t>Vedlegg 117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</si>
</sst>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Red]0.00"/>
    <numFmt numFmtId="165" formatCode="0;[Red]0"/>
  </numFmts>
  <fonts count="16"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1"/>
      <name val="Calibri"/>
      <family val="2"/>
      <scheme val="minor"/>
    </font>
    <font>
      <i/>
      <sz val="11"/>
      <color rgb="FF000000"/>
      <name val="Calibri"/>
      <family val="2"/>
      <scheme val="minor"/>
    </font>
    <font>
      <b/>
      <sz val="9"/>
      <color indexed="81"/>
      <name val="Tahoma"/>
      <family val="2"/>
    </font>
    <font>
      <sz val="9"/>
      <color indexed="81"/>
      <name val="Tahoma"/>
      <family val="2"/>
    </font>
    <font>
      <sz val="11"/>
      <color rgb="FFFF0000"/>
      <name val="Calibri"/>
      <family val="2"/>
      <scheme val="minor"/>
    </font>
    <font>
      <sz val="11"/>
      <color rgb="FF222222"/>
      <name val="Calibri"/>
      <family val="2"/>
      <scheme val="minor"/>
    </font>
    <font>
      <vertAlign val="superscript"/>
      <sz val="11"/>
      <color rgb="FF222222"/>
      <name val="Calibri"/>
      <family val="2"/>
      <scheme val="minor"/>
    </font>
    <font>
      <sz val="18"/>
      <color theme="1"/>
      <name val="Calibri"/>
      <family val="2"/>
      <scheme val="minor"/>
    </font>
    <font>
      <sz val="11"/>
      <name val="Calibri"/>
      <family val="2"/>
    </font>
    <font>
      <sz val="11"/>
      <color rgb="FF9C0006"/>
      <name val="Calibri"/>
      <family val="2"/>
      <scheme val="minor"/>
    </font>
    <font>
      <sz val="11"/>
      <color rgb="FF00B050"/>
      <name val="Calibri"/>
      <family val="2"/>
      <scheme val="minor"/>
    </font>
  </fonts>
  <fills count="8">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FFC7CE"/>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3" fillId="0" borderId="0"/>
    <xf numFmtId="0" fontId="14" fillId="7" borderId="0" applyNumberFormat="0" applyBorder="0" applyAlignment="0" applyProtection="0"/>
  </cellStyleXfs>
  <cellXfs count="129">
    <xf numFmtId="0" fontId="0" fillId="0" borderId="0" xfId="0"/>
    <xf numFmtId="0" fontId="1" fillId="0" borderId="0" xfId="0" applyFont="1"/>
    <xf numFmtId="0" fontId="9" fillId="0" borderId="0" xfId="0" applyFont="1"/>
    <xf numFmtId="0" fontId="1" fillId="6" borderId="14" xfId="0" applyFont="1" applyFill="1" applyBorder="1" applyAlignment="1">
      <alignment vertical="center" wrapText="1"/>
    </xf>
    <xf numFmtId="0" fontId="1" fillId="6" borderId="6"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0" borderId="9" xfId="0" applyFont="1" applyBorder="1"/>
    <xf numFmtId="17" fontId="1" fillId="0" borderId="0" xfId="0" applyNumberFormat="1" applyFont="1"/>
    <xf numFmtId="0" fontId="1" fillId="0" borderId="10" xfId="0" applyFont="1" applyBorder="1"/>
    <xf numFmtId="0" fontId="0" fillId="0" borderId="16" xfId="0" applyBorder="1"/>
    <xf numFmtId="0" fontId="0" fillId="0" borderId="16" xfId="0" applyBorder="1" applyAlignment="1">
      <alignment wrapText="1"/>
    </xf>
    <xf numFmtId="0" fontId="1" fillId="0" borderId="16" xfId="0" applyFont="1" applyBorder="1"/>
    <xf numFmtId="0" fontId="1" fillId="0" borderId="16" xfId="0" applyFont="1" applyBorder="1" applyAlignment="1">
      <alignment wrapText="1"/>
    </xf>
    <xf numFmtId="0" fontId="1" fillId="3" borderId="16" xfId="0" applyFont="1" applyFill="1" applyBorder="1"/>
    <xf numFmtId="0" fontId="3" fillId="2" borderId="16" xfId="0" applyFont="1" applyFill="1" applyBorder="1"/>
    <xf numFmtId="49" fontId="0" fillId="3" borderId="16" xfId="0" applyNumberFormat="1" applyFill="1" applyBorder="1"/>
    <xf numFmtId="49" fontId="5" fillId="2" borderId="16" xfId="0" applyNumberFormat="1" applyFont="1" applyFill="1" applyBorder="1"/>
    <xf numFmtId="49" fontId="0" fillId="0" borderId="16" xfId="0" applyNumberFormat="1" applyBorder="1"/>
    <xf numFmtId="49" fontId="0" fillId="3" borderId="16" xfId="0" applyNumberFormat="1" applyFill="1" applyBorder="1" applyAlignment="1">
      <alignment wrapText="1"/>
    </xf>
    <xf numFmtId="0" fontId="2" fillId="0" borderId="16" xfId="0" applyFont="1" applyBorder="1" applyAlignment="1">
      <alignment vertical="center"/>
    </xf>
    <xf numFmtId="49" fontId="2" fillId="3" borderId="16" xfId="0" applyNumberFormat="1" applyFont="1" applyFill="1" applyBorder="1" applyAlignment="1">
      <alignment vertical="center"/>
    </xf>
    <xf numFmtId="49" fontId="2" fillId="2" borderId="16" xfId="0" applyNumberFormat="1" applyFont="1" applyFill="1" applyBorder="1" applyAlignment="1">
      <alignment vertical="center"/>
    </xf>
    <xf numFmtId="0" fontId="2" fillId="0" borderId="16" xfId="0" applyFont="1" applyBorder="1" applyAlignment="1">
      <alignment vertical="center" wrapText="1"/>
    </xf>
    <xf numFmtId="0" fontId="5" fillId="0" borderId="16" xfId="0" applyFont="1" applyBorder="1" applyAlignment="1">
      <alignment vertical="center"/>
    </xf>
    <xf numFmtId="0" fontId="2" fillId="5" borderId="16" xfId="0" applyFont="1" applyFill="1" applyBorder="1" applyAlignment="1">
      <alignment vertical="center"/>
    </xf>
    <xf numFmtId="0" fontId="2" fillId="5" borderId="16" xfId="0" applyFont="1" applyFill="1" applyBorder="1" applyAlignment="1">
      <alignment vertical="center" wrapText="1"/>
    </xf>
    <xf numFmtId="49" fontId="2" fillId="5" borderId="16" xfId="0" applyNumberFormat="1" applyFont="1" applyFill="1" applyBorder="1" applyAlignment="1">
      <alignment vertical="center"/>
    </xf>
    <xf numFmtId="49" fontId="0" fillId="5" borderId="16" xfId="0" applyNumberFormat="1" applyFill="1" applyBorder="1"/>
    <xf numFmtId="0" fontId="0" fillId="5" borderId="16" xfId="0" applyFill="1" applyBorder="1"/>
    <xf numFmtId="0" fontId="0" fillId="5" borderId="16" xfId="0" applyFill="1" applyBorder="1" applyAlignment="1">
      <alignment wrapText="1"/>
    </xf>
    <xf numFmtId="0" fontId="0" fillId="3" borderId="16" xfId="0" applyFill="1" applyBorder="1"/>
    <xf numFmtId="0" fontId="6" fillId="0" borderId="16" xfId="0" applyFont="1" applyBorder="1" applyAlignment="1">
      <alignment vertical="center"/>
    </xf>
    <xf numFmtId="0" fontId="5" fillId="3" borderId="16" xfId="0" applyFont="1" applyFill="1" applyBorder="1" applyAlignment="1">
      <alignment wrapText="1"/>
    </xf>
    <xf numFmtId="0" fontId="1" fillId="0" borderId="11" xfId="0" applyFont="1" applyBorder="1"/>
    <xf numFmtId="0" fontId="1" fillId="0" borderId="12" xfId="0" applyFont="1" applyBorder="1"/>
    <xf numFmtId="164" fontId="1" fillId="0" borderId="11" xfId="0" applyNumberFormat="1" applyFont="1" applyBorder="1"/>
    <xf numFmtId="164" fontId="1" fillId="0" borderId="12" xfId="0" applyNumberFormat="1" applyFont="1" applyBorder="1"/>
    <xf numFmtId="0" fontId="14" fillId="0" borderId="16" xfId="2" applyFill="1" applyBorder="1" applyAlignment="1">
      <alignment wrapText="1"/>
    </xf>
    <xf numFmtId="49" fontId="5" fillId="3" borderId="16" xfId="0" applyNumberFormat="1" applyFont="1" applyFill="1" applyBorder="1" applyAlignment="1">
      <alignment vertical="center"/>
    </xf>
    <xf numFmtId="0" fontId="5" fillId="0" borderId="0" xfId="0" applyFont="1"/>
    <xf numFmtId="0" fontId="13" fillId="0" borderId="16" xfId="1" applyBorder="1"/>
    <xf numFmtId="0" fontId="0" fillId="6" borderId="9" xfId="0" applyFill="1" applyBorder="1"/>
    <xf numFmtId="0" fontId="0" fillId="0" borderId="15" xfId="0" applyBorder="1"/>
    <xf numFmtId="0" fontId="5" fillId="0" borderId="4" xfId="0" applyFont="1" applyBorder="1"/>
    <xf numFmtId="0" fontId="5" fillId="0" borderId="13" xfId="0" applyFont="1" applyBorder="1"/>
    <xf numFmtId="0" fontId="5" fillId="0" borderId="15" xfId="0" applyFont="1" applyBorder="1"/>
    <xf numFmtId="0" fontId="5" fillId="0" borderId="5" xfId="0" applyFont="1" applyBorder="1"/>
    <xf numFmtId="0" fontId="0" fillId="0" borderId="0" xfId="0" applyAlignment="1">
      <alignment wrapText="1"/>
    </xf>
    <xf numFmtId="0" fontId="0" fillId="0" borderId="4" xfId="0" applyBorder="1"/>
    <xf numFmtId="0" fontId="15" fillId="0" borderId="15" xfId="0" applyFont="1" applyBorder="1"/>
    <xf numFmtId="0" fontId="0" fillId="0" borderId="5" xfId="0" applyBorder="1"/>
    <xf numFmtId="164" fontId="5" fillId="0" borderId="4" xfId="0" applyNumberFormat="1" applyFont="1" applyBorder="1"/>
    <xf numFmtId="164" fontId="5" fillId="0" borderId="0" xfId="0" applyNumberFormat="1" applyFont="1"/>
    <xf numFmtId="165" fontId="5" fillId="0" borderId="0" xfId="0" applyNumberFormat="1" applyFont="1"/>
    <xf numFmtId="165" fontId="5" fillId="0" borderId="15" xfId="0" applyNumberFormat="1" applyFont="1" applyBorder="1"/>
    <xf numFmtId="164" fontId="5" fillId="0" borderId="5" xfId="0" applyNumberFormat="1" applyFont="1" applyBorder="1"/>
    <xf numFmtId="164" fontId="5" fillId="0" borderId="15" xfId="0" applyNumberFormat="1" applyFont="1" applyBorder="1"/>
    <xf numFmtId="164" fontId="0" fillId="0" borderId="0" xfId="0" applyNumberFormat="1"/>
    <xf numFmtId="164" fontId="1" fillId="0" borderId="9" xfId="0" applyNumberFormat="1" applyFont="1" applyBorder="1"/>
    <xf numFmtId="0" fontId="0" fillId="4" borderId="0" xfId="0" applyFill="1"/>
    <xf numFmtId="0" fontId="1" fillId="4" borderId="9" xfId="0" applyFont="1" applyFill="1" applyBorder="1" applyAlignment="1">
      <alignment vertical="center" wrapText="1"/>
    </xf>
    <xf numFmtId="0" fontId="1" fillId="4" borderId="10" xfId="0" applyFont="1" applyFill="1" applyBorder="1" applyAlignment="1">
      <alignment horizontal="center"/>
    </xf>
    <xf numFmtId="0" fontId="1" fillId="4" borderId="12" xfId="0" applyFont="1" applyFill="1" applyBorder="1" applyAlignment="1">
      <alignment horizontal="center"/>
    </xf>
    <xf numFmtId="0" fontId="0" fillId="4" borderId="15" xfId="0" applyFill="1" applyBorder="1"/>
    <xf numFmtId="0" fontId="0" fillId="4" borderId="0" xfId="0" applyFill="1" applyAlignment="1">
      <alignment horizontal="center"/>
    </xf>
    <xf numFmtId="0" fontId="0" fillId="4" borderId="5" xfId="0" applyFill="1" applyBorder="1" applyAlignment="1">
      <alignment horizontal="center"/>
    </xf>
    <xf numFmtId="0" fontId="0" fillId="4" borderId="14" xfId="0" applyFill="1" applyBorder="1"/>
    <xf numFmtId="0" fontId="0" fillId="4" borderId="7" xfId="0" applyFill="1" applyBorder="1" applyAlignment="1">
      <alignment horizontal="center"/>
    </xf>
    <xf numFmtId="0" fontId="0" fillId="4" borderId="8" xfId="0" applyFill="1" applyBorder="1" applyAlignment="1">
      <alignment horizontal="center"/>
    </xf>
    <xf numFmtId="0" fontId="0" fillId="0" borderId="10" xfId="0" applyBorder="1"/>
    <xf numFmtId="0" fontId="0" fillId="0" borderId="11" xfId="0" applyBorder="1"/>
    <xf numFmtId="0" fontId="0" fillId="0" borderId="12" xfId="0" applyBorder="1"/>
    <xf numFmtId="0" fontId="0" fillId="0" borderId="5" xfId="0" applyBorder="1" applyAlignment="1">
      <alignment horizontal="center"/>
    </xf>
    <xf numFmtId="0" fontId="0" fillId="0" borderId="1" xfId="0" applyBorder="1"/>
    <xf numFmtId="0" fontId="0" fillId="0" borderId="2" xfId="0" applyBorder="1"/>
    <xf numFmtId="0" fontId="0" fillId="0" borderId="3" xfId="0" applyBorder="1" applyAlignment="1">
      <alignment horizontal="center"/>
    </xf>
    <xf numFmtId="0" fontId="0" fillId="0" borderId="6" xfId="0" applyBorder="1"/>
    <xf numFmtId="0" fontId="0" fillId="0" borderId="7" xfId="0" applyBorder="1"/>
    <xf numFmtId="0" fontId="0" fillId="0" borderId="8" xfId="0" applyBorder="1" applyAlignment="1">
      <alignment horizontal="center"/>
    </xf>
    <xf numFmtId="0" fontId="1" fillId="4" borderId="10" xfId="0" applyFont="1" applyFill="1" applyBorder="1"/>
    <xf numFmtId="0" fontId="1" fillId="4" borderId="11" xfId="0" applyFont="1" applyFill="1" applyBorder="1"/>
    <xf numFmtId="0" fontId="0" fillId="4" borderId="10" xfId="0" applyFill="1" applyBorder="1"/>
    <xf numFmtId="0" fontId="0" fillId="4" borderId="11" xfId="0" applyFill="1" applyBorder="1"/>
    <xf numFmtId="0" fontId="0" fillId="4" borderId="12" xfId="0" applyFill="1" applyBorder="1" applyAlignment="1">
      <alignment horizontal="center"/>
    </xf>
    <xf numFmtId="0" fontId="0" fillId="4" borderId="1" xfId="0" applyFill="1" applyBorder="1"/>
    <xf numFmtId="0" fontId="0" fillId="4" borderId="2" xfId="0" applyFill="1" applyBorder="1"/>
    <xf numFmtId="0" fontId="0" fillId="4" borderId="3" xfId="0" applyFill="1" applyBorder="1" applyAlignment="1">
      <alignment horizontal="center"/>
    </xf>
    <xf numFmtId="0" fontId="0" fillId="4" borderId="4" xfId="0" applyFill="1" applyBorder="1"/>
    <xf numFmtId="0" fontId="0" fillId="4" borderId="6" xfId="0" applyFill="1" applyBorder="1"/>
    <xf numFmtId="0" fontId="0" fillId="4" borderId="7" xfId="0" applyFill="1" applyBorder="1"/>
    <xf numFmtId="0" fontId="1" fillId="0" borderId="16" xfId="0" applyFont="1" applyBorder="1" applyAlignment="1">
      <alignment horizontal="left" vertical="top"/>
    </xf>
    <xf numFmtId="0" fontId="0" fillId="0" borderId="16" xfId="0" applyBorder="1" applyAlignment="1">
      <alignment horizontal="left" vertical="top"/>
    </xf>
    <xf numFmtId="0" fontId="3" fillId="0" borderId="16" xfId="0" applyFont="1" applyBorder="1" applyAlignment="1">
      <alignment horizontal="left" vertical="top"/>
    </xf>
    <xf numFmtId="0" fontId="0" fillId="3" borderId="16" xfId="0" applyFill="1" applyBorder="1" applyAlignment="1">
      <alignment horizontal="left" vertical="top"/>
    </xf>
    <xf numFmtId="0" fontId="0" fillId="3" borderId="16" xfId="0" applyFill="1" applyBorder="1" applyAlignment="1">
      <alignment horizontal="left" vertical="top" wrapText="1"/>
    </xf>
    <xf numFmtId="0" fontId="0" fillId="3" borderId="16" xfId="0" applyFill="1" applyBorder="1" applyAlignment="1" applyProtection="1">
      <alignment horizontal="left" vertical="top" wrapText="1"/>
      <protection hidden="1"/>
    </xf>
    <xf numFmtId="0" fontId="0" fillId="3" borderId="16" xfId="0" applyFill="1" applyBorder="1" applyAlignment="1" applyProtection="1">
      <alignment horizontal="left" vertical="top"/>
      <protection hidden="1"/>
    </xf>
    <xf numFmtId="0" fontId="12" fillId="3" borderId="16" xfId="0" applyFont="1" applyFill="1" applyBorder="1" applyAlignment="1">
      <alignment horizontal="left" vertical="top" wrapText="1"/>
    </xf>
    <xf numFmtId="0" fontId="0" fillId="2" borderId="16" xfId="0" applyFill="1" applyBorder="1" applyAlignment="1">
      <alignment horizontal="left" vertical="top"/>
    </xf>
    <xf numFmtId="0" fontId="1" fillId="3" borderId="16" xfId="0" applyFont="1" applyFill="1" applyBorder="1" applyAlignment="1">
      <alignment horizontal="left" vertical="top"/>
    </xf>
    <xf numFmtId="0" fontId="4" fillId="0" borderId="16" xfId="0" applyFont="1" applyBorder="1" applyAlignment="1">
      <alignment horizontal="left" vertical="top"/>
    </xf>
    <xf numFmtId="0" fontId="1" fillId="0" borderId="16" xfId="0" applyFont="1" applyBorder="1" applyAlignment="1" applyProtection="1">
      <alignment horizontal="left" vertical="top"/>
      <protection hidden="1"/>
    </xf>
    <xf numFmtId="0" fontId="0" fillId="0" borderId="16" xfId="0" applyBorder="1" applyAlignment="1" applyProtection="1">
      <alignment horizontal="left" vertical="top"/>
      <protection hidden="1"/>
    </xf>
    <xf numFmtId="0" fontId="0" fillId="0" borderId="16" xfId="0" applyBorder="1" applyAlignment="1">
      <alignment horizontal="left" vertical="top" wrapText="1"/>
    </xf>
    <xf numFmtId="0" fontId="5" fillId="3" borderId="16" xfId="0" applyFont="1" applyFill="1" applyBorder="1" applyAlignment="1">
      <alignment horizontal="left" vertical="top"/>
    </xf>
    <xf numFmtId="0" fontId="5" fillId="3" borderId="16" xfId="0" applyFont="1" applyFill="1" applyBorder="1" applyAlignment="1">
      <alignment horizontal="left" vertical="top" wrapText="1"/>
    </xf>
    <xf numFmtId="49" fontId="5" fillId="3" borderId="16" xfId="0" applyNumberFormat="1" applyFont="1" applyFill="1" applyBorder="1"/>
    <xf numFmtId="0" fontId="14" fillId="0" borderId="16" xfId="2" applyFill="1" applyBorder="1"/>
    <xf numFmtId="0" fontId="0" fillId="0" borderId="16" xfId="0" applyBorder="1" applyAlignment="1">
      <alignment horizontal="left"/>
    </xf>
    <xf numFmtId="49" fontId="0" fillId="2" borderId="16" xfId="0" applyNumberFormat="1" applyFill="1" applyBorder="1"/>
    <xf numFmtId="0" fontId="13" fillId="0" borderId="0" xfId="1"/>
    <xf numFmtId="0" fontId="4" fillId="0" borderId="16" xfId="0" applyFont="1" applyBorder="1"/>
    <xf numFmtId="0" fontId="5" fillId="3" borderId="16" xfId="0" applyFont="1" applyFill="1" applyBorder="1"/>
    <xf numFmtId="0" fontId="3" fillId="3" borderId="16" xfId="0" applyFont="1" applyFill="1" applyBorder="1"/>
    <xf numFmtId="0" fontId="9" fillId="0" borderId="16" xfId="0" applyFont="1" applyBorder="1"/>
    <xf numFmtId="0" fontId="5" fillId="0" borderId="16" xfId="0" applyFont="1" applyBorder="1"/>
    <xf numFmtId="0" fontId="3" fillId="0" borderId="16" xfId="0" applyFont="1" applyBorder="1"/>
    <xf numFmtId="0" fontId="1" fillId="0" borderId="16" xfId="0" applyFont="1" applyBorder="1" applyAlignment="1">
      <alignment horizontal="left" vertical="top"/>
    </xf>
    <xf numFmtId="0" fontId="1" fillId="6" borderId="10" xfId="0" applyFont="1" applyFill="1" applyBorder="1" applyAlignment="1">
      <alignment horizontal="center"/>
    </xf>
    <xf numFmtId="0" fontId="1" fillId="6" borderId="11" xfId="0" applyFont="1" applyFill="1" applyBorder="1" applyAlignment="1">
      <alignment horizontal="center"/>
    </xf>
    <xf numFmtId="0" fontId="1" fillId="6" borderId="3"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12" xfId="0" applyFont="1" applyFill="1" applyBorder="1" applyAlignment="1">
      <alignment horizontal="center"/>
    </xf>
    <xf numFmtId="0" fontId="1" fillId="6" borderId="13" xfId="0" applyFont="1" applyFill="1" applyBorder="1" applyAlignment="1">
      <alignment horizontal="center" vertical="center"/>
    </xf>
    <xf numFmtId="0" fontId="0" fillId="6" borderId="14" xfId="0" applyFill="1" applyBorder="1" applyAlignment="1">
      <alignment horizontal="center" vertical="center"/>
    </xf>
    <xf numFmtId="0" fontId="1" fillId="6" borderId="13"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0" fillId="3" borderId="0" xfId="0" applyFill="1"/>
    <xf numFmtId="0" fontId="1" fillId="2" borderId="0" xfId="0" applyFont="1" applyFill="1"/>
  </cellXfs>
  <cellStyles count="3">
    <cellStyle name="Bad" xfId="2" builtinId="27"/>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gni.kyrkjeeide\AppData\Local\Microsoft\Windows\INetCache\Content.Outlook\CNCY6DXA\Nytt%20tiltaksanalyse-a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analyse"/>
    </sheetNames>
    <sheetDataSet>
      <sheetData sheetId="0" refreshError="1">
        <row r="93">
          <cell r="A93" t="str">
            <v>Hindre nedbygging</v>
          </cell>
          <cell r="E93" t="str">
            <v>Omtrentlig lokasjon(er), hvis mulig</v>
          </cell>
          <cell r="F93" t="str">
            <v>Evt. andel totalt areal som bevares</v>
          </cell>
        </row>
        <row r="94">
          <cell r="A94" t="str">
            <v>Begrense aktivitet ved inngjerding</v>
          </cell>
          <cell r="E94" t="str">
            <v>Evt. vedlikehold</v>
          </cell>
          <cell r="F94" t="str">
            <v>Andre forhold ved lokasjon som kan påvirke tiltakskostnaden (eks. terreng, avstand fra vei)</v>
          </cell>
        </row>
        <row r="95">
          <cell r="A95" t="str">
            <v>Beite</v>
          </cell>
          <cell r="E95" t="str">
            <v>Hvor mange av hvert dyreslag?</v>
          </cell>
          <cell r="F95" t="str">
            <v>Frekvens (en gang, årlig, hvert 5. år? Samme behandling hver gang?)</v>
          </cell>
        </row>
        <row r="96">
          <cell r="A96" t="str">
            <v>Bekjempelse av fremmede arter</v>
          </cell>
          <cell r="E96" t="str">
            <v>Nærmere beskrivelse av tiltaket (eks. manuell rydding, antall timer per dekar). Evt. referer til spesifikt tiltak i Blaalid (2017)</v>
          </cell>
          <cell r="F96" t="str">
            <v>Frekvens (en gang, årlig, hvert 5. år? Samme behandling hver gang?)</v>
          </cell>
        </row>
        <row r="97">
          <cell r="A97" t="str">
            <v>Hogst</v>
          </cell>
          <cell r="E97" t="str">
            <v>Spesielt påkrevd utstyr (eks. tungt maskineri)</v>
          </cell>
          <cell r="F97" t="str">
            <v>Frekvens (en gang, årlig, hvert 5. år? Samme behandling hver gang?)</v>
          </cell>
        </row>
        <row r="98">
          <cell r="A98" t="str">
            <v>Skjøtsel</v>
          </cell>
          <cell r="E98" t="str">
            <v>Spesielt påkrevd utstyr eller kun manuelt</v>
          </cell>
          <cell r="F98" t="str">
            <v>Frekvens (en gang, årlig, hvert 5. år? Samme behandling hver gang?)</v>
          </cell>
        </row>
        <row r="99">
          <cell r="A99" t="str">
            <v>Etablere yngleområder e.l.</v>
          </cell>
          <cell r="E99" t="str">
            <v>Spesielt påkrevd utstyr (eks. gravemaskin)</v>
          </cell>
          <cell r="F99" t="str">
            <v>Andre forhold ved lokasjon som kan påvirke tiltakskostnaden (eks. terreng, avstand fra vei)</v>
          </cell>
        </row>
        <row r="100">
          <cell r="A100" t="str">
            <v>Restaurere</v>
          </cell>
          <cell r="E100" t="str">
            <v>Beskrivelse i detalj hvordan området må endres</v>
          </cell>
          <cell r="F100" t="str">
            <v xml:space="preserve"> </v>
          </cell>
        </row>
        <row r="101">
          <cell r="A101" t="str">
            <v>Restaurering av myr</v>
          </cell>
          <cell r="E101" t="str">
            <v>Myrtype</v>
          </cell>
          <cell r="F101" t="str">
            <v>Beskrivelse i detalj hvordan området må endres</v>
          </cell>
        </row>
        <row r="102">
          <cell r="A102" t="str">
            <v>Kanalisere ferdsel</v>
          </cell>
          <cell r="E102" t="str">
            <v>Andre forhold ved lokasjon som kan påvirke tiltakskostnaden (eks. terreng, avstand fra vei)</v>
          </cell>
          <cell r="F102" t="str">
            <v xml:space="preserve"> </v>
          </cell>
        </row>
        <row r="103">
          <cell r="A103" t="str">
            <v>Kanalisere annen bruk</v>
          </cell>
          <cell r="E103" t="str">
            <v>Andre forhold ved lokasjon som kan påvirke tiltakskostnaden (eks. terreng, avstand fra vei)</v>
          </cell>
          <cell r="F103" t="str">
            <v xml:space="preserve"> </v>
          </cell>
        </row>
        <row r="104">
          <cell r="A104" t="str">
            <v>Jakt</v>
          </cell>
          <cell r="E104" t="str">
            <v>Dyreslag</v>
          </cell>
          <cell r="F104" t="str">
            <v>Andre forhold ved lokasjon som kan påvirke tiltakskostnaden (eks. terreng, avstand fra vei)</v>
          </cell>
        </row>
        <row r="105">
          <cell r="A105" t="str">
            <v>Ex situ-bevaring</v>
          </cell>
          <cell r="E105" t="str">
            <v>Andre krav til bevaringsbed eller frøbank-oppbevaring</v>
          </cell>
          <cell r="F105" t="str">
            <v xml:space="preserve"> </v>
          </cell>
        </row>
        <row r="106">
          <cell r="A106" t="str">
            <v>Andre tiltak</v>
          </cell>
          <cell r="E106" t="str">
            <v xml:space="preserve"> </v>
          </cell>
          <cell r="F106" t="str">
            <v xml:space="preserve"> </v>
          </cell>
        </row>
        <row r="108">
          <cell r="A108" t="str">
            <v>Sikkerhetskategorier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3"/>
  <sheetViews>
    <sheetView tabSelected="1" zoomScaleNormal="100" workbookViewId="0">
      <pane ySplit="4" topLeftCell="A5" activePane="bottomLeft" state="frozen"/>
      <selection activeCell="B1" sqref="B1"/>
      <selection pane="bottomLeft" activeCell="B2" sqref="B2"/>
    </sheetView>
  </sheetViews>
  <sheetFormatPr defaultColWidth="9.140625" defaultRowHeight="15" x14ac:dyDescent="0.25"/>
  <cols>
    <col min="1" max="1" width="40.7109375" style="9" customWidth="1"/>
    <col min="2" max="2" width="73.85546875" style="10" customWidth="1"/>
    <col min="3" max="3" width="66.5703125" style="9" customWidth="1"/>
    <col min="4" max="4" width="44.28515625" style="9" customWidth="1"/>
    <col min="5" max="5" width="57.140625" style="9" customWidth="1"/>
    <col min="6" max="6" width="50.85546875" style="9" customWidth="1"/>
    <col min="7" max="7" width="32.28515625" style="9" customWidth="1"/>
    <col min="8" max="8" width="78.85546875" style="9" customWidth="1"/>
    <col min="9" max="9" width="11.140625" style="9" customWidth="1"/>
    <col min="10" max="16384" width="9.140625" style="9"/>
  </cols>
  <sheetData>
    <row r="1" spans="1:7" x14ac:dyDescent="0.25">
      <c r="A1" t="s">
        <v>411</v>
      </c>
      <c r="B1" t="s">
        <v>412</v>
      </c>
    </row>
    <row r="2" spans="1:7" x14ac:dyDescent="0.25">
      <c r="A2" t="s">
        <v>412</v>
      </c>
    </row>
    <row r="4" spans="1:7" x14ac:dyDescent="0.25">
      <c r="A4" s="11" t="s">
        <v>22</v>
      </c>
      <c r="B4" s="12" t="s">
        <v>21</v>
      </c>
      <c r="C4" s="11" t="s">
        <v>2</v>
      </c>
      <c r="D4" s="11" t="s">
        <v>26</v>
      </c>
      <c r="E4" s="11" t="s">
        <v>3</v>
      </c>
    </row>
    <row r="5" spans="1:7" x14ac:dyDescent="0.25">
      <c r="A5" s="9" t="s">
        <v>49</v>
      </c>
      <c r="B5" s="10" t="s">
        <v>50</v>
      </c>
      <c r="C5" s="13" t="s">
        <v>197</v>
      </c>
      <c r="D5" s="14"/>
      <c r="E5" s="11"/>
    </row>
    <row r="6" spans="1:7" customFormat="1" x14ac:dyDescent="0.25">
      <c r="A6" t="s">
        <v>409</v>
      </c>
      <c r="B6" t="s">
        <v>50</v>
      </c>
      <c r="C6" s="127" t="s">
        <v>410</v>
      </c>
      <c r="D6" s="128"/>
      <c r="G6" s="1"/>
    </row>
    <row r="7" spans="1:7" x14ac:dyDescent="0.25">
      <c r="A7" s="9" t="s">
        <v>0</v>
      </c>
      <c r="B7" s="10" t="s">
        <v>23</v>
      </c>
      <c r="C7" s="15" t="s">
        <v>198</v>
      </c>
      <c r="D7" s="16"/>
      <c r="E7" s="17"/>
    </row>
    <row r="8" spans="1:7" x14ac:dyDescent="0.25">
      <c r="A8" s="9" t="s">
        <v>1</v>
      </c>
      <c r="B8" s="10" t="s">
        <v>27</v>
      </c>
      <c r="C8" s="15" t="s">
        <v>199</v>
      </c>
      <c r="D8" s="16"/>
      <c r="E8" s="17"/>
    </row>
    <row r="9" spans="1:7" ht="132.94999999999999" customHeight="1" x14ac:dyDescent="0.25">
      <c r="A9" s="9" t="s">
        <v>48</v>
      </c>
      <c r="B9" s="10" t="s">
        <v>62</v>
      </c>
      <c r="C9" s="18" t="s">
        <v>313</v>
      </c>
      <c r="D9" s="16"/>
      <c r="E9" s="18"/>
      <c r="F9" s="37"/>
      <c r="G9" s="37"/>
    </row>
    <row r="10" spans="1:7" ht="77.099999999999994" customHeight="1" x14ac:dyDescent="0.25">
      <c r="A10" s="9" t="s">
        <v>43</v>
      </c>
      <c r="B10" s="9" t="s">
        <v>44</v>
      </c>
      <c r="C10" s="106" t="s">
        <v>404</v>
      </c>
      <c r="D10" s="15"/>
      <c r="E10" s="15"/>
      <c r="F10" s="107"/>
      <c r="G10" s="107"/>
    </row>
    <row r="11" spans="1:7" ht="176.45" customHeight="1" x14ac:dyDescent="0.25">
      <c r="A11" s="9" t="s">
        <v>106</v>
      </c>
      <c r="B11" s="9" t="s">
        <v>105</v>
      </c>
      <c r="C11" s="15" t="s">
        <v>408</v>
      </c>
      <c r="D11" s="15" t="s">
        <v>405</v>
      </c>
      <c r="E11" s="15"/>
      <c r="F11" s="107"/>
      <c r="G11" s="107"/>
    </row>
    <row r="12" spans="1:7" ht="15" customHeight="1" x14ac:dyDescent="0.25">
      <c r="A12" s="9" t="s">
        <v>28</v>
      </c>
      <c r="B12" s="9" t="s">
        <v>63</v>
      </c>
      <c r="C12" s="15" t="s">
        <v>309</v>
      </c>
      <c r="D12" s="15" t="s">
        <v>304</v>
      </c>
      <c r="E12" s="15" t="s">
        <v>307</v>
      </c>
      <c r="F12" s="107"/>
      <c r="G12" s="107"/>
    </row>
    <row r="13" spans="1:7" ht="15" customHeight="1" x14ac:dyDescent="0.25">
      <c r="A13" s="9" t="s">
        <v>29</v>
      </c>
      <c r="B13" s="9" t="s">
        <v>30</v>
      </c>
      <c r="C13" s="15" t="s">
        <v>310</v>
      </c>
      <c r="D13" s="15" t="s">
        <v>308</v>
      </c>
      <c r="E13" s="15" t="s">
        <v>317</v>
      </c>
      <c r="F13" s="107"/>
      <c r="G13" s="107"/>
    </row>
    <row r="14" spans="1:7" ht="15" customHeight="1" x14ac:dyDescent="0.25">
      <c r="A14" s="9" t="s">
        <v>31</v>
      </c>
      <c r="B14" s="9" t="s">
        <v>32</v>
      </c>
      <c r="C14" s="15" t="s">
        <v>399</v>
      </c>
      <c r="D14" s="15"/>
      <c r="E14" s="15" t="s">
        <v>398</v>
      </c>
    </row>
    <row r="15" spans="1:7" x14ac:dyDescent="0.25">
      <c r="A15" s="9" t="s">
        <v>33</v>
      </c>
      <c r="B15" s="108">
        <v>2011</v>
      </c>
      <c r="C15" s="15" t="s">
        <v>200</v>
      </c>
      <c r="D15" s="109"/>
      <c r="E15" s="15"/>
    </row>
    <row r="16" spans="1:7" x14ac:dyDescent="0.25">
      <c r="A16" s="9" t="s">
        <v>34</v>
      </c>
      <c r="B16" s="9" t="s">
        <v>24</v>
      </c>
      <c r="C16" s="15" t="s">
        <v>201</v>
      </c>
      <c r="D16" s="109"/>
      <c r="E16" s="15"/>
    </row>
    <row r="17" spans="1:8" x14ac:dyDescent="0.25">
      <c r="A17" s="9" t="s">
        <v>35</v>
      </c>
      <c r="B17" s="9" t="s">
        <v>25</v>
      </c>
      <c r="C17" s="15" t="s">
        <v>202</v>
      </c>
      <c r="D17" s="109"/>
      <c r="E17" s="15"/>
    </row>
    <row r="18" spans="1:8" x14ac:dyDescent="0.25">
      <c r="A18" s="19" t="s">
        <v>36</v>
      </c>
      <c r="B18" s="23" t="s">
        <v>59</v>
      </c>
      <c r="C18" s="20" t="s">
        <v>203</v>
      </c>
      <c r="D18" s="21"/>
      <c r="E18" s="106" t="s">
        <v>311</v>
      </c>
      <c r="F18" s="40"/>
    </row>
    <row r="19" spans="1:8" x14ac:dyDescent="0.25">
      <c r="A19" s="19" t="s">
        <v>37</v>
      </c>
      <c r="B19" s="19" t="s">
        <v>51</v>
      </c>
      <c r="C19" s="20" t="s">
        <v>312</v>
      </c>
      <c r="D19" s="20"/>
      <c r="E19" s="15" t="s">
        <v>316</v>
      </c>
      <c r="F19" s="40"/>
    </row>
    <row r="20" spans="1:8" x14ac:dyDescent="0.25">
      <c r="A20" s="19" t="s">
        <v>38</v>
      </c>
      <c r="B20" s="19" t="s">
        <v>51</v>
      </c>
      <c r="C20" s="20" t="s">
        <v>315</v>
      </c>
      <c r="D20" s="30"/>
      <c r="E20" s="30" t="s">
        <v>314</v>
      </c>
      <c r="F20" s="40"/>
      <c r="G20" s="40"/>
      <c r="H20" s="110"/>
    </row>
    <row r="21" spans="1:8" x14ac:dyDescent="0.25">
      <c r="A21" s="19" t="s">
        <v>52</v>
      </c>
      <c r="B21" s="19" t="s">
        <v>82</v>
      </c>
      <c r="C21" s="20" t="s">
        <v>370</v>
      </c>
      <c r="D21" s="20"/>
      <c r="E21" s="20" t="s">
        <v>373</v>
      </c>
      <c r="F21" s="110"/>
    </row>
    <row r="22" spans="1:8" x14ac:dyDescent="0.25">
      <c r="A22" s="19" t="s">
        <v>53</v>
      </c>
      <c r="B22" s="19" t="s">
        <v>83</v>
      </c>
      <c r="C22" s="20" t="s">
        <v>369</v>
      </c>
      <c r="D22" s="20"/>
      <c r="E22" s="15" t="s">
        <v>368</v>
      </c>
    </row>
    <row r="23" spans="1:8" x14ac:dyDescent="0.25">
      <c r="A23" s="23" t="s">
        <v>103</v>
      </c>
      <c r="B23" s="23" t="s">
        <v>104</v>
      </c>
      <c r="C23" s="20" t="s">
        <v>204</v>
      </c>
      <c r="D23" s="20"/>
      <c r="E23" s="15"/>
    </row>
    <row r="24" spans="1:8" x14ac:dyDescent="0.25">
      <c r="A24" s="19" t="s">
        <v>81</v>
      </c>
      <c r="B24" s="19" t="s">
        <v>90</v>
      </c>
      <c r="C24" s="20" t="s">
        <v>371</v>
      </c>
      <c r="D24" s="20" t="s">
        <v>375</v>
      </c>
      <c r="E24" s="15" t="s">
        <v>372</v>
      </c>
    </row>
    <row r="25" spans="1:8" ht="17.25" x14ac:dyDescent="0.25">
      <c r="A25" s="19" t="s">
        <v>39</v>
      </c>
      <c r="B25" s="19" t="s">
        <v>61</v>
      </c>
      <c r="C25" s="20" t="s">
        <v>374</v>
      </c>
      <c r="D25" s="20" t="s">
        <v>375</v>
      </c>
      <c r="E25" s="15" t="s">
        <v>260</v>
      </c>
      <c r="F25" s="107"/>
    </row>
    <row r="26" spans="1:8" x14ac:dyDescent="0.25">
      <c r="A26" s="19" t="s">
        <v>40</v>
      </c>
      <c r="B26" s="19" t="s">
        <v>85</v>
      </c>
      <c r="C26" s="20" t="s">
        <v>205</v>
      </c>
      <c r="D26" s="38" t="s">
        <v>301</v>
      </c>
      <c r="E26" s="15" t="s">
        <v>259</v>
      </c>
    </row>
    <row r="27" spans="1:8" x14ac:dyDescent="0.25">
      <c r="A27" s="19" t="s">
        <v>40</v>
      </c>
      <c r="B27" s="19" t="s">
        <v>85</v>
      </c>
      <c r="C27" s="20" t="s">
        <v>277</v>
      </c>
      <c r="D27" s="38" t="s">
        <v>301</v>
      </c>
      <c r="E27" s="15" t="s">
        <v>258</v>
      </c>
    </row>
    <row r="28" spans="1:8" x14ac:dyDescent="0.25">
      <c r="A28" s="19" t="s">
        <v>40</v>
      </c>
      <c r="B28" s="19" t="s">
        <v>85</v>
      </c>
      <c r="C28" s="20" t="s">
        <v>206</v>
      </c>
      <c r="D28" s="38" t="s">
        <v>301</v>
      </c>
      <c r="E28" s="15" t="s">
        <v>257</v>
      </c>
    </row>
    <row r="29" spans="1:8" x14ac:dyDescent="0.25">
      <c r="A29" s="19" t="s">
        <v>40</v>
      </c>
      <c r="B29" s="19" t="s">
        <v>85</v>
      </c>
      <c r="C29" s="20" t="s">
        <v>278</v>
      </c>
      <c r="D29" s="38" t="s">
        <v>301</v>
      </c>
      <c r="E29" s="15" t="s">
        <v>279</v>
      </c>
    </row>
    <row r="30" spans="1:8" ht="15" customHeight="1" x14ac:dyDescent="0.25">
      <c r="A30" s="19" t="s">
        <v>41</v>
      </c>
      <c r="B30" s="19" t="s">
        <v>60</v>
      </c>
      <c r="C30" s="38" t="s">
        <v>300</v>
      </c>
      <c r="D30" s="20"/>
      <c r="E30" s="15"/>
    </row>
    <row r="31" spans="1:8" x14ac:dyDescent="0.25">
      <c r="A31" s="19" t="s">
        <v>42</v>
      </c>
      <c r="B31" s="19" t="s">
        <v>109</v>
      </c>
      <c r="C31" s="38" t="s">
        <v>407</v>
      </c>
      <c r="D31" s="15" t="s">
        <v>390</v>
      </c>
      <c r="E31" s="15"/>
      <c r="F31" s="107"/>
    </row>
    <row r="32" spans="1:8" s="28" customFormat="1" x14ac:dyDescent="0.25">
      <c r="A32" s="24"/>
      <c r="B32" s="25"/>
      <c r="C32" s="26"/>
      <c r="D32" s="26"/>
      <c r="E32" s="27"/>
    </row>
    <row r="33" spans="1:9" s="28" customFormat="1" x14ac:dyDescent="0.25">
      <c r="A33" s="24"/>
      <c r="B33" s="25"/>
      <c r="C33" s="26"/>
      <c r="D33" s="26"/>
      <c r="E33" s="27"/>
    </row>
    <row r="34" spans="1:9" s="28" customFormat="1" x14ac:dyDescent="0.25">
      <c r="A34" s="24"/>
      <c r="B34" s="25"/>
      <c r="C34" s="26"/>
      <c r="D34" s="26"/>
      <c r="E34" s="27"/>
    </row>
    <row r="35" spans="1:9" s="28" customFormat="1" x14ac:dyDescent="0.25">
      <c r="A35" s="24"/>
      <c r="B35" s="25"/>
      <c r="C35" s="26"/>
      <c r="D35" s="26"/>
      <c r="E35" s="27"/>
    </row>
    <row r="36" spans="1:9" s="28" customFormat="1" x14ac:dyDescent="0.25">
      <c r="B36" s="29"/>
      <c r="C36" s="27"/>
      <c r="D36" s="27"/>
      <c r="E36" s="27"/>
    </row>
    <row r="37" spans="1:9" x14ac:dyDescent="0.25">
      <c r="B37" s="22"/>
      <c r="C37" s="17"/>
      <c r="D37" s="17"/>
      <c r="E37" s="17"/>
    </row>
    <row r="38" spans="1:9" x14ac:dyDescent="0.25">
      <c r="B38" s="111" t="s">
        <v>108</v>
      </c>
    </row>
    <row r="39" spans="1:9" x14ac:dyDescent="0.25">
      <c r="B39" s="12" t="s">
        <v>102</v>
      </c>
      <c r="C39" s="11" t="s">
        <v>54</v>
      </c>
      <c r="D39" s="11" t="s">
        <v>47</v>
      </c>
      <c r="E39" s="11" t="s">
        <v>19</v>
      </c>
      <c r="F39" s="11" t="s">
        <v>20</v>
      </c>
      <c r="G39" s="11" t="s">
        <v>64</v>
      </c>
      <c r="H39" s="11" t="s">
        <v>55</v>
      </c>
    </row>
    <row r="40" spans="1:9" ht="15" customHeight="1" x14ac:dyDescent="0.25">
      <c r="A40" s="11" t="s">
        <v>8</v>
      </c>
      <c r="B40" s="30" t="s">
        <v>207</v>
      </c>
      <c r="C40" s="30" t="s">
        <v>208</v>
      </c>
      <c r="D40" s="30" t="s">
        <v>209</v>
      </c>
      <c r="E40" s="30" t="s">
        <v>210</v>
      </c>
      <c r="F40" s="30" t="s">
        <v>211</v>
      </c>
      <c r="G40" s="30" t="s">
        <v>262</v>
      </c>
      <c r="H40" s="112" t="s">
        <v>391</v>
      </c>
      <c r="I40" s="107"/>
    </row>
    <row r="41" spans="1:9" ht="15" customHeight="1" x14ac:dyDescent="0.25">
      <c r="A41" s="11" t="s">
        <v>45</v>
      </c>
      <c r="B41" s="30" t="s">
        <v>212</v>
      </c>
      <c r="C41" s="30" t="s">
        <v>213</v>
      </c>
      <c r="D41" s="30" t="s">
        <v>209</v>
      </c>
      <c r="E41" s="30" t="s">
        <v>214</v>
      </c>
      <c r="F41" s="30" t="s">
        <v>215</v>
      </c>
      <c r="G41" s="30" t="s">
        <v>262</v>
      </c>
      <c r="H41" s="30" t="s">
        <v>302</v>
      </c>
      <c r="I41" s="107"/>
    </row>
    <row r="42" spans="1:9" ht="15" customHeight="1" x14ac:dyDescent="0.25">
      <c r="A42" s="11" t="s">
        <v>221</v>
      </c>
      <c r="B42" s="30" t="s">
        <v>216</v>
      </c>
      <c r="C42" s="30" t="s">
        <v>261</v>
      </c>
      <c r="D42" s="30" t="s">
        <v>217</v>
      </c>
      <c r="E42" s="30" t="s">
        <v>218</v>
      </c>
      <c r="F42" s="30" t="s">
        <v>215</v>
      </c>
      <c r="G42" s="30" t="s">
        <v>262</v>
      </c>
      <c r="H42" s="30"/>
    </row>
    <row r="43" spans="1:9" s="114" customFormat="1" ht="15" customHeight="1" x14ac:dyDescent="0.25">
      <c r="A43" s="11" t="s">
        <v>272</v>
      </c>
      <c r="B43" s="112" t="s">
        <v>219</v>
      </c>
      <c r="C43" s="112" t="s">
        <v>288</v>
      </c>
      <c r="D43" s="112" t="s">
        <v>209</v>
      </c>
      <c r="E43" s="112" t="s">
        <v>214</v>
      </c>
      <c r="F43" s="112" t="s">
        <v>214</v>
      </c>
      <c r="G43" s="113" t="s">
        <v>220</v>
      </c>
      <c r="H43" s="112" t="s">
        <v>403</v>
      </c>
      <c r="I43" s="110"/>
    </row>
    <row r="44" spans="1:9" s="114" customFormat="1" ht="15" customHeight="1" x14ac:dyDescent="0.25">
      <c r="A44" s="11"/>
      <c r="B44" s="115"/>
      <c r="C44" s="115"/>
      <c r="D44" s="115"/>
      <c r="E44" s="115"/>
      <c r="F44" s="115"/>
      <c r="G44" s="116"/>
      <c r="H44" s="115"/>
      <c r="I44" s="110"/>
    </row>
    <row r="45" spans="1:9" ht="15" customHeight="1" x14ac:dyDescent="0.25">
      <c r="B45" s="11"/>
      <c r="C45" s="11"/>
      <c r="D45" s="11"/>
      <c r="E45" s="11"/>
      <c r="F45" s="11"/>
      <c r="G45" s="11"/>
    </row>
    <row r="46" spans="1:9" ht="15" customHeight="1" x14ac:dyDescent="0.25">
      <c r="A46" s="11" t="s">
        <v>56</v>
      </c>
      <c r="B46" s="30" t="s">
        <v>263</v>
      </c>
      <c r="C46" s="11"/>
      <c r="D46" s="11"/>
      <c r="E46" s="11"/>
      <c r="F46" s="11"/>
      <c r="G46" s="11"/>
      <c r="H46" s="114"/>
    </row>
    <row r="47" spans="1:9" ht="15" customHeight="1" x14ac:dyDescent="0.25">
      <c r="A47" s="11"/>
      <c r="B47" s="11"/>
      <c r="C47" s="11"/>
      <c r="D47" s="11"/>
      <c r="E47" s="11"/>
      <c r="F47" s="11"/>
      <c r="G47" s="11"/>
    </row>
    <row r="48" spans="1:9" ht="15" customHeight="1" x14ac:dyDescent="0.25">
      <c r="B48" s="9"/>
    </row>
    <row r="49" spans="1:9" ht="15" customHeight="1" x14ac:dyDescent="0.25">
      <c r="A49" s="111" t="s">
        <v>107</v>
      </c>
      <c r="B49" s="9"/>
    </row>
    <row r="50" spans="1:9" ht="15" customHeight="1" x14ac:dyDescent="0.25">
      <c r="A50" s="11" t="s">
        <v>65</v>
      </c>
      <c r="B50" s="11" t="s">
        <v>86</v>
      </c>
      <c r="C50" s="11" t="s">
        <v>55</v>
      </c>
    </row>
    <row r="51" spans="1:9" ht="15" customHeight="1" x14ac:dyDescent="0.25">
      <c r="A51" s="30" t="s">
        <v>306</v>
      </c>
      <c r="B51" s="30" t="s">
        <v>305</v>
      </c>
      <c r="C51" s="112" t="s">
        <v>397</v>
      </c>
      <c r="D51"/>
    </row>
    <row r="52" spans="1:9" ht="15" customHeight="1" x14ac:dyDescent="0.25">
      <c r="B52" s="9"/>
    </row>
    <row r="53" spans="1:9" ht="15" customHeight="1" x14ac:dyDescent="0.25">
      <c r="A53" s="11" t="s">
        <v>66</v>
      </c>
      <c r="B53" s="9"/>
    </row>
    <row r="54" spans="1:9" ht="15" customHeight="1" x14ac:dyDescent="0.25">
      <c r="A54" s="11" t="s">
        <v>68</v>
      </c>
      <c r="B54" s="11" t="s">
        <v>69</v>
      </c>
      <c r="C54" s="11" t="s">
        <v>57</v>
      </c>
      <c r="D54" s="11" t="s">
        <v>58</v>
      </c>
      <c r="E54" s="11" t="s">
        <v>55</v>
      </c>
    </row>
    <row r="55" spans="1:9" ht="15" customHeight="1" x14ac:dyDescent="0.25">
      <c r="A55" s="11" t="s">
        <v>9</v>
      </c>
      <c r="B55" s="13" t="s">
        <v>268</v>
      </c>
      <c r="C55" s="112" t="s">
        <v>392</v>
      </c>
      <c r="D55" s="112" t="s">
        <v>269</v>
      </c>
      <c r="E55" s="112" t="s">
        <v>385</v>
      </c>
      <c r="F55" s="110"/>
      <c r="G55" s="110"/>
      <c r="H55" s="110"/>
      <c r="I55" s="110"/>
    </row>
    <row r="56" spans="1:9" ht="15" customHeight="1" x14ac:dyDescent="0.25">
      <c r="A56" s="11" t="s">
        <v>10</v>
      </c>
      <c r="B56" s="13"/>
      <c r="C56" s="30"/>
      <c r="D56" s="30"/>
      <c r="E56" s="30"/>
      <c r="F56"/>
      <c r="G56"/>
    </row>
    <row r="59" spans="1:9" x14ac:dyDescent="0.25">
      <c r="C59" s="17"/>
    </row>
    <row r="61" spans="1:9" x14ac:dyDescent="0.25">
      <c r="A61" s="31" t="s">
        <v>67</v>
      </c>
    </row>
    <row r="62" spans="1:9" x14ac:dyDescent="0.25">
      <c r="A62" s="11" t="s">
        <v>70</v>
      </c>
      <c r="B62" s="12" t="s">
        <v>7</v>
      </c>
    </row>
    <row r="63" spans="1:9" ht="30" x14ac:dyDescent="0.25">
      <c r="A63" s="30"/>
      <c r="B63" s="32" t="s">
        <v>386</v>
      </c>
      <c r="C63"/>
      <c r="F63" s="1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1"/>
  <sheetViews>
    <sheetView topLeftCell="A43" zoomScale="90" zoomScaleNormal="90" workbookViewId="0">
      <selection activeCell="B69" sqref="B69"/>
    </sheetView>
  </sheetViews>
  <sheetFormatPr defaultColWidth="9.140625" defaultRowHeight="15" x14ac:dyDescent="0.25"/>
  <cols>
    <col min="1" max="1" width="19.85546875" style="91" customWidth="1"/>
    <col min="2" max="2" width="53.7109375" style="91" customWidth="1"/>
    <col min="3" max="4" width="20.42578125" style="91" customWidth="1"/>
    <col min="5" max="5" width="51.42578125" style="91" customWidth="1"/>
    <col min="6" max="6" width="61.28515625" style="91" customWidth="1"/>
    <col min="7" max="7" width="53.140625" style="91" customWidth="1"/>
    <col min="8" max="8" width="49.7109375" style="91" customWidth="1"/>
    <col min="9" max="9" width="32.85546875" style="91" customWidth="1"/>
    <col min="10" max="10" width="47.7109375" style="91" customWidth="1"/>
    <col min="11" max="11" width="27.42578125" style="91" customWidth="1"/>
    <col min="12" max="12" width="27.28515625" style="91" customWidth="1"/>
    <col min="13" max="13" width="29.140625" style="91" customWidth="1"/>
    <col min="14" max="14" width="28.28515625" style="91" customWidth="1"/>
    <col min="15" max="15" width="20.5703125" style="91" customWidth="1"/>
    <col min="16" max="16" width="22.5703125" style="91" customWidth="1"/>
    <col min="17" max="18" width="20.7109375" style="91" customWidth="1"/>
    <col min="19" max="19" width="19.85546875" style="91" customWidth="1"/>
    <col min="20" max="16384" width="9.140625" style="91"/>
  </cols>
  <sheetData>
    <row r="1" spans="1:19" x14ac:dyDescent="0.25">
      <c r="A1" s="90" t="s">
        <v>80</v>
      </c>
    </row>
    <row r="4" spans="1:19" x14ac:dyDescent="0.25">
      <c r="A4" s="90" t="s">
        <v>4</v>
      </c>
      <c r="B4" s="90" t="s">
        <v>71</v>
      </c>
      <c r="C4" s="90" t="s">
        <v>72</v>
      </c>
      <c r="D4" s="90" t="s">
        <v>110</v>
      </c>
      <c r="E4" s="90" t="s">
        <v>73</v>
      </c>
      <c r="F4" s="90" t="s">
        <v>111</v>
      </c>
      <c r="G4" s="117" t="s">
        <v>112</v>
      </c>
      <c r="H4" s="117"/>
      <c r="I4" s="117"/>
      <c r="J4" s="117"/>
      <c r="K4" s="92" t="s">
        <v>113</v>
      </c>
      <c r="L4" s="90" t="s">
        <v>46</v>
      </c>
      <c r="M4" s="117" t="s">
        <v>114</v>
      </c>
      <c r="N4" s="117"/>
      <c r="O4" s="117"/>
      <c r="P4" s="117"/>
      <c r="Q4" s="90" t="s">
        <v>3</v>
      </c>
      <c r="R4" s="90" t="s">
        <v>74</v>
      </c>
      <c r="S4" s="90" t="s">
        <v>294</v>
      </c>
    </row>
    <row r="5" spans="1:19" x14ac:dyDescent="0.25">
      <c r="A5" s="90" t="s">
        <v>76</v>
      </c>
      <c r="B5" s="90"/>
      <c r="C5" s="90"/>
      <c r="D5" s="90" t="str">
        <f>IF(ISTEXT(F6),"(NB! Velg tiltakskategori under)","")</f>
        <v>(NB! Velg tiltakskategori under)</v>
      </c>
      <c r="E5" s="90" t="s">
        <v>115</v>
      </c>
      <c r="F5" s="90" t="s">
        <v>115</v>
      </c>
      <c r="G5" s="117" t="s">
        <v>116</v>
      </c>
      <c r="H5" s="117"/>
      <c r="I5" s="117"/>
      <c r="J5" s="117"/>
      <c r="K5" s="90" t="s">
        <v>117</v>
      </c>
      <c r="L5" s="90" t="s">
        <v>115</v>
      </c>
      <c r="M5" s="90" t="s">
        <v>118</v>
      </c>
      <c r="N5" s="90" t="s">
        <v>119</v>
      </c>
      <c r="O5" s="90" t="s">
        <v>120</v>
      </c>
      <c r="P5" s="90" t="s">
        <v>121</v>
      </c>
    </row>
    <row r="6" spans="1:19" ht="113.25" customHeight="1" x14ac:dyDescent="0.25">
      <c r="A6" s="90" t="s">
        <v>15</v>
      </c>
      <c r="B6" s="93" t="s">
        <v>270</v>
      </c>
      <c r="C6" s="93" t="s">
        <v>271</v>
      </c>
      <c r="D6" s="93" t="s">
        <v>129</v>
      </c>
      <c r="E6" s="93" t="s">
        <v>273</v>
      </c>
      <c r="F6" s="94" t="s">
        <v>289</v>
      </c>
      <c r="G6" s="95" t="s">
        <v>380</v>
      </c>
      <c r="H6" s="95" t="s">
        <v>383</v>
      </c>
      <c r="I6" s="95" t="s">
        <v>384</v>
      </c>
      <c r="J6" s="95" t="s">
        <v>379</v>
      </c>
      <c r="K6" s="96" t="s">
        <v>297</v>
      </c>
      <c r="L6" s="94" t="s">
        <v>274</v>
      </c>
      <c r="M6" s="97" t="s">
        <v>275</v>
      </c>
      <c r="N6" s="94" t="s">
        <v>280</v>
      </c>
      <c r="O6" s="95" t="s">
        <v>276</v>
      </c>
      <c r="P6" s="97" t="s">
        <v>275</v>
      </c>
      <c r="Q6" s="93"/>
      <c r="R6" s="94" t="s">
        <v>295</v>
      </c>
      <c r="S6" s="94" t="s">
        <v>296</v>
      </c>
    </row>
    <row r="7" spans="1:19" ht="105" x14ac:dyDescent="0.25">
      <c r="A7" s="90" t="s">
        <v>17</v>
      </c>
      <c r="B7" s="93" t="s">
        <v>290</v>
      </c>
      <c r="C7" s="93" t="s">
        <v>271</v>
      </c>
      <c r="D7" s="93" t="s">
        <v>178</v>
      </c>
      <c r="E7" s="93">
        <v>4</v>
      </c>
      <c r="F7" s="94" t="s">
        <v>377</v>
      </c>
      <c r="G7" s="95" t="s">
        <v>376</v>
      </c>
      <c r="H7" s="95" t="s">
        <v>378</v>
      </c>
      <c r="I7" s="95" t="s">
        <v>293</v>
      </c>
      <c r="J7" s="95" t="s">
        <v>298</v>
      </c>
      <c r="K7" s="96" t="s">
        <v>297</v>
      </c>
      <c r="L7" s="94" t="s">
        <v>274</v>
      </c>
      <c r="M7" s="97" t="s">
        <v>275</v>
      </c>
      <c r="N7" s="97" t="s">
        <v>275</v>
      </c>
      <c r="O7" s="95" t="s">
        <v>276</v>
      </c>
      <c r="P7" s="97" t="s">
        <v>275</v>
      </c>
      <c r="Q7" s="93"/>
      <c r="R7" s="93" t="s">
        <v>299</v>
      </c>
      <c r="S7" s="94" t="s">
        <v>296</v>
      </c>
    </row>
    <row r="8" spans="1:19" x14ac:dyDescent="0.25">
      <c r="A8" s="90"/>
      <c r="I8" s="91" t="str">
        <f>IF(ISNUMBER(SEARCH([1]Tiltaksanalyse!$A$93,$D8)),[1]Tiltaksanalyse!E$93,IF(ISNUMBER(SEARCH([1]Tiltaksanalyse!$A$94,[1]Tiltaksanalyse!$D16)),[1]Tiltaksanalyse!E$94,IF(ISNUMBER(SEARCH([1]Tiltaksanalyse!$A$95,[1]Tiltaksanalyse!$D16)),[1]Tiltaksanalyse!E$95,IF(ISNUMBER(SEARCH([1]Tiltaksanalyse!$A$96,[1]Tiltaksanalyse!$D16)),[1]Tiltaksanalyse!E$96,IF(ISNUMBER(SEARCH([1]Tiltaksanalyse!$A$97,[1]Tiltaksanalyse!$D16)),[1]Tiltaksanalyse!E$97,IF(ISNUMBER(SEARCH([1]Tiltaksanalyse!$A$98,[1]Tiltaksanalyse!$D16)),[1]Tiltaksanalyse!E$98,IF(ISNUMBER(SEARCH([1]Tiltaksanalyse!$A$99,[1]Tiltaksanalyse!$D16)),[1]Tiltaksanalyse!E$99,IF(ISNUMBER(SEARCH([1]Tiltaksanalyse!$A$100,[1]Tiltaksanalyse!$D16)),[1]Tiltaksanalyse!E$100,IF(ISNUMBER(SEARCH([1]Tiltaksanalyse!$A$101,[1]Tiltaksanalyse!$D16)),[1]Tiltaksanalyse!E$101,IF(ISNUMBER(SEARCH([1]Tiltaksanalyse!$A$102,[1]Tiltaksanalyse!$D16)),[1]Tiltaksanalyse!E$102,IF(ISNUMBER(SEARCH([1]Tiltaksanalyse!$A$103,[1]Tiltaksanalyse!$D16)),[1]Tiltaksanalyse!E$103,IF(ISNUMBER(SEARCH([1]Tiltaksanalyse!$A$104,[1]Tiltaksanalyse!$D16)),[1]Tiltaksanalyse!E$104,IF(ISNUMBER(SEARCH([1]Tiltaksanalyse!$A$105,[1]Tiltaksanalyse!$D16)),[1]Tiltaksanalyse!E$105,IF(ISNUMBER(SEARCH([1]Tiltaksanalyse!$A$106,[1]Tiltaksanalyse!$D16)),[1]Tiltaksanalyse!E$106,IF(ISNUMBER(SEARCH([1]Tiltaksanalyse!$A$108,[1]Tiltaksanalyse!$D16)),[1]Tiltaksanalyse!E$107,"")))))))))))))))</f>
        <v/>
      </c>
      <c r="J8" s="91" t="str">
        <f>IF(ISNUMBER(SEARCH([1]Tiltaksanalyse!$A$93,$D8)),[1]Tiltaksanalyse!F$93,IF(ISNUMBER(SEARCH([1]Tiltaksanalyse!$A$94,[1]Tiltaksanalyse!$D16)),[1]Tiltaksanalyse!F$94,IF(ISNUMBER(SEARCH([1]Tiltaksanalyse!$A$95,[1]Tiltaksanalyse!$D16)),[1]Tiltaksanalyse!F$95,IF(ISNUMBER(SEARCH([1]Tiltaksanalyse!$A$96,[1]Tiltaksanalyse!$D16)),[1]Tiltaksanalyse!F$96,IF(ISNUMBER(SEARCH([1]Tiltaksanalyse!$A$97,[1]Tiltaksanalyse!$D16)),[1]Tiltaksanalyse!F$97,IF(ISNUMBER(SEARCH([1]Tiltaksanalyse!$A$98,[1]Tiltaksanalyse!$D16)),[1]Tiltaksanalyse!F$98,IF(ISNUMBER(SEARCH([1]Tiltaksanalyse!$A$99,[1]Tiltaksanalyse!$D16)),[1]Tiltaksanalyse!F$99,IF(ISNUMBER(SEARCH([1]Tiltaksanalyse!$A$100,[1]Tiltaksanalyse!$D16)),[1]Tiltaksanalyse!F$100,IF(ISNUMBER(SEARCH([1]Tiltaksanalyse!$A$101,[1]Tiltaksanalyse!$D16)),[1]Tiltaksanalyse!F$101,IF(ISNUMBER(SEARCH([1]Tiltaksanalyse!$A$102,[1]Tiltaksanalyse!$D16)),[1]Tiltaksanalyse!F$102,IF(ISNUMBER(SEARCH([1]Tiltaksanalyse!$A$103,[1]Tiltaksanalyse!$D16)),[1]Tiltaksanalyse!F$103,IF(ISNUMBER(SEARCH([1]Tiltaksanalyse!$A$104,[1]Tiltaksanalyse!$D16)),[1]Tiltaksanalyse!F$104,IF(ISNUMBER(SEARCH([1]Tiltaksanalyse!$A$105,[1]Tiltaksanalyse!$D16)),[1]Tiltaksanalyse!F$105,IF(ISNUMBER(SEARCH([1]Tiltaksanalyse!$A$106,[1]Tiltaksanalyse!$D16)),[1]Tiltaksanalyse!F$106,IF(ISNUMBER(SEARCH([1]Tiltaksanalyse!$A$108,[1]Tiltaksanalyse!$D16)),[1]Tiltaksanalyse!F$107,"")))))))))))))))</f>
        <v/>
      </c>
    </row>
    <row r="9" spans="1:19" x14ac:dyDescent="0.25">
      <c r="A9" s="90"/>
      <c r="G9" s="9"/>
    </row>
    <row r="10" spans="1:19" x14ac:dyDescent="0.25">
      <c r="A10" s="90" t="s">
        <v>75</v>
      </c>
    </row>
    <row r="11" spans="1:19" x14ac:dyDescent="0.25">
      <c r="A11" s="90" t="s">
        <v>77</v>
      </c>
      <c r="B11" s="93" t="s">
        <v>388</v>
      </c>
      <c r="C11" s="93"/>
      <c r="D11" s="93"/>
      <c r="E11" s="93"/>
      <c r="F11" s="93"/>
      <c r="G11" s="98"/>
      <c r="H11" s="98"/>
      <c r="I11" s="98"/>
      <c r="J11" s="98"/>
      <c r="K11" s="98"/>
      <c r="L11" s="99"/>
      <c r="M11" s="99"/>
      <c r="N11" s="99"/>
      <c r="O11" s="99"/>
      <c r="P11" s="99"/>
      <c r="Q11" s="99"/>
      <c r="R11" s="98"/>
    </row>
    <row r="12" spans="1:19" x14ac:dyDescent="0.25">
      <c r="A12" s="90" t="s">
        <v>78</v>
      </c>
      <c r="B12" s="93"/>
      <c r="C12" s="93"/>
      <c r="D12" s="93"/>
      <c r="E12" s="93"/>
      <c r="F12" s="93"/>
      <c r="G12" s="98"/>
      <c r="H12" s="98"/>
      <c r="I12" s="98"/>
      <c r="J12" s="98"/>
      <c r="K12" s="98"/>
      <c r="L12" s="99"/>
      <c r="M12" s="99"/>
      <c r="N12" s="99"/>
      <c r="O12" s="99"/>
      <c r="P12" s="99"/>
      <c r="Q12" s="99"/>
      <c r="R12" s="98"/>
    </row>
    <row r="13" spans="1:19" x14ac:dyDescent="0.25">
      <c r="A13" s="90" t="s">
        <v>79</v>
      </c>
      <c r="B13" s="93"/>
      <c r="C13" s="93"/>
      <c r="D13" s="93"/>
      <c r="E13" s="93"/>
      <c r="F13" s="93"/>
      <c r="G13" s="98"/>
      <c r="H13" s="98"/>
      <c r="I13" s="98"/>
      <c r="J13" s="98"/>
      <c r="K13" s="98"/>
      <c r="L13" s="99"/>
      <c r="M13" s="99"/>
      <c r="N13" s="99"/>
      <c r="O13" s="99"/>
      <c r="P13" s="99"/>
      <c r="Q13" s="99"/>
      <c r="R13" s="98"/>
    </row>
    <row r="14" spans="1:19" x14ac:dyDescent="0.25">
      <c r="A14" s="90"/>
    </row>
    <row r="15" spans="1:19" x14ac:dyDescent="0.25">
      <c r="A15" s="90"/>
      <c r="F15" s="100" t="s">
        <v>196</v>
      </c>
    </row>
    <row r="16" spans="1:19" x14ac:dyDescent="0.25">
      <c r="A16" s="90" t="s">
        <v>80</v>
      </c>
      <c r="B16" s="90" t="s">
        <v>6</v>
      </c>
      <c r="C16" s="90"/>
      <c r="D16" s="90"/>
      <c r="E16" s="90"/>
      <c r="F16" s="90" t="s">
        <v>12</v>
      </c>
      <c r="G16" s="90"/>
      <c r="J16" s="92" t="s">
        <v>84</v>
      </c>
    </row>
    <row r="17" spans="1:10" x14ac:dyDescent="0.25">
      <c r="A17" s="90"/>
      <c r="B17" s="90" t="s">
        <v>9</v>
      </c>
      <c r="C17" s="90" t="s">
        <v>10</v>
      </c>
      <c r="D17" s="90"/>
      <c r="E17" s="90" t="s">
        <v>11</v>
      </c>
      <c r="F17" s="90" t="s">
        <v>9</v>
      </c>
      <c r="G17" s="90" t="s">
        <v>10</v>
      </c>
      <c r="H17" s="90" t="s">
        <v>11</v>
      </c>
      <c r="I17" s="90"/>
    </row>
    <row r="18" spans="1:10" x14ac:dyDescent="0.25">
      <c r="A18" s="90" t="s">
        <v>76</v>
      </c>
      <c r="B18" s="90"/>
      <c r="C18" s="90"/>
      <c r="D18" s="90"/>
      <c r="E18" s="90"/>
      <c r="F18" s="90"/>
      <c r="G18" s="90"/>
      <c r="H18" s="90"/>
      <c r="I18" s="90"/>
      <c r="J18" s="90"/>
    </row>
    <row r="19" spans="1:10" x14ac:dyDescent="0.25">
      <c r="A19" s="90" t="s">
        <v>15</v>
      </c>
      <c r="B19" s="93" t="s">
        <v>267</v>
      </c>
      <c r="C19" s="93"/>
      <c r="D19" s="93"/>
      <c r="E19" s="93"/>
      <c r="F19" s="93" t="s">
        <v>284</v>
      </c>
      <c r="G19" s="93"/>
      <c r="H19" s="99"/>
      <c r="I19" s="99"/>
      <c r="J19" s="99"/>
    </row>
    <row r="20" spans="1:10" x14ac:dyDescent="0.25">
      <c r="A20" s="90" t="s">
        <v>17</v>
      </c>
      <c r="B20" s="93"/>
      <c r="C20" s="93"/>
      <c r="D20" s="93"/>
      <c r="E20" s="93"/>
      <c r="F20" s="93"/>
      <c r="G20" s="93"/>
      <c r="H20" s="99"/>
      <c r="I20" s="99"/>
      <c r="J20" s="93" t="s">
        <v>283</v>
      </c>
    </row>
    <row r="21" spans="1:10" x14ac:dyDescent="0.25">
      <c r="A21" s="90"/>
    </row>
    <row r="24" spans="1:10" x14ac:dyDescent="0.25">
      <c r="F24" s="100" t="s">
        <v>195</v>
      </c>
    </row>
    <row r="25" spans="1:10" x14ac:dyDescent="0.25">
      <c r="A25" s="92"/>
      <c r="B25" s="92" t="s">
        <v>4</v>
      </c>
      <c r="C25" s="92" t="s">
        <v>4</v>
      </c>
      <c r="D25" s="92" t="s">
        <v>4</v>
      </c>
      <c r="E25" s="92"/>
      <c r="F25" s="92" t="s">
        <v>12</v>
      </c>
      <c r="G25" s="92" t="s">
        <v>5</v>
      </c>
      <c r="H25" s="92" t="s">
        <v>99</v>
      </c>
      <c r="I25" s="92" t="s">
        <v>55</v>
      </c>
    </row>
    <row r="26" spans="1:10" x14ac:dyDescent="0.25">
      <c r="A26" s="90" t="s">
        <v>13</v>
      </c>
      <c r="B26" s="93">
        <v>1</v>
      </c>
      <c r="C26" s="93"/>
      <c r="D26" s="93"/>
      <c r="E26" s="93"/>
      <c r="F26" s="93" t="s">
        <v>284</v>
      </c>
      <c r="G26" s="104" t="s">
        <v>295</v>
      </c>
      <c r="H26" s="104" t="s">
        <v>296</v>
      </c>
      <c r="I26" s="93"/>
    </row>
    <row r="27" spans="1:10" x14ac:dyDescent="0.25">
      <c r="A27" s="90" t="s">
        <v>14</v>
      </c>
      <c r="B27" s="93">
        <v>1</v>
      </c>
      <c r="C27" s="93">
        <v>2</v>
      </c>
      <c r="D27" s="93"/>
      <c r="E27" s="93"/>
      <c r="F27" s="93" t="s">
        <v>284</v>
      </c>
      <c r="G27" s="104" t="s">
        <v>295</v>
      </c>
      <c r="H27" s="104" t="s">
        <v>296</v>
      </c>
      <c r="I27" s="93"/>
    </row>
    <row r="28" spans="1:10" x14ac:dyDescent="0.25">
      <c r="A28" s="90" t="s">
        <v>16</v>
      </c>
      <c r="B28" s="93"/>
      <c r="C28" s="93"/>
      <c r="D28" s="93"/>
      <c r="E28" s="93"/>
      <c r="F28" s="93"/>
      <c r="G28" s="93"/>
      <c r="H28" s="93"/>
      <c r="I28" s="93"/>
    </row>
    <row r="29" spans="1:10" x14ac:dyDescent="0.25">
      <c r="A29" s="90" t="s">
        <v>18</v>
      </c>
      <c r="B29" s="93"/>
      <c r="C29" s="93"/>
      <c r="D29" s="93"/>
      <c r="E29" s="93"/>
      <c r="F29" s="93"/>
      <c r="G29" s="93"/>
      <c r="H29" s="93"/>
      <c r="I29" s="93"/>
    </row>
    <row r="31" spans="1:10" x14ac:dyDescent="0.25">
      <c r="A31" s="90"/>
    </row>
    <row r="32" spans="1:10" x14ac:dyDescent="0.25">
      <c r="A32" s="90"/>
      <c r="F32" s="100"/>
    </row>
    <row r="33" spans="1:8" x14ac:dyDescent="0.25">
      <c r="A33" s="90"/>
      <c r="F33" s="100"/>
    </row>
    <row r="34" spans="1:8" x14ac:dyDescent="0.25">
      <c r="A34" s="90"/>
      <c r="F34" s="100" t="s">
        <v>96</v>
      </c>
    </row>
    <row r="35" spans="1:8" x14ac:dyDescent="0.25">
      <c r="A35" s="90" t="s">
        <v>91</v>
      </c>
      <c r="F35" s="100" t="s">
        <v>97</v>
      </c>
    </row>
    <row r="36" spans="1:8" x14ac:dyDescent="0.25">
      <c r="A36" s="90" t="s">
        <v>98</v>
      </c>
      <c r="B36" s="90" t="s">
        <v>92</v>
      </c>
      <c r="C36" s="90" t="s">
        <v>93</v>
      </c>
      <c r="D36" s="90"/>
      <c r="E36" s="90" t="s">
        <v>94</v>
      </c>
      <c r="F36" s="90" t="s">
        <v>95</v>
      </c>
      <c r="G36" s="90" t="s">
        <v>3</v>
      </c>
    </row>
    <row r="37" spans="1:8" ht="127.5" customHeight="1" x14ac:dyDescent="0.25">
      <c r="A37" s="90" t="s">
        <v>100</v>
      </c>
      <c r="B37" s="93" t="s">
        <v>285</v>
      </c>
      <c r="C37" s="93" t="s">
        <v>291</v>
      </c>
      <c r="D37" s="93"/>
      <c r="E37" s="94" t="s">
        <v>382</v>
      </c>
      <c r="F37" s="93"/>
      <c r="G37" s="94"/>
    </row>
    <row r="38" spans="1:8" ht="172.5" customHeight="1" x14ac:dyDescent="0.25">
      <c r="A38" s="90" t="s">
        <v>101</v>
      </c>
      <c r="B38" s="104" t="s">
        <v>389</v>
      </c>
      <c r="C38" s="104" t="s">
        <v>291</v>
      </c>
      <c r="D38" s="104"/>
      <c r="E38" s="105" t="s">
        <v>406</v>
      </c>
      <c r="F38" s="93"/>
      <c r="G38" s="94"/>
      <c r="H38" s="40"/>
    </row>
    <row r="39" spans="1:8" ht="160.5" customHeight="1" x14ac:dyDescent="0.25">
      <c r="A39" s="90" t="s">
        <v>381</v>
      </c>
      <c r="B39" s="105" t="s">
        <v>395</v>
      </c>
      <c r="C39" s="104" t="s">
        <v>291</v>
      </c>
      <c r="D39" s="104"/>
      <c r="E39" s="105" t="s">
        <v>396</v>
      </c>
      <c r="F39" s="94"/>
      <c r="G39" s="94"/>
      <c r="H39" s="40"/>
    </row>
    <row r="40" spans="1:8" ht="79.5" customHeight="1" x14ac:dyDescent="0.25">
      <c r="A40" s="90" t="s">
        <v>393</v>
      </c>
      <c r="B40" s="105" t="s">
        <v>394</v>
      </c>
      <c r="C40" s="104"/>
      <c r="D40" s="104"/>
      <c r="E40" s="105" t="s">
        <v>400</v>
      </c>
    </row>
    <row r="44" spans="1:8" x14ac:dyDescent="0.25">
      <c r="A44" s="90" t="s">
        <v>87</v>
      </c>
    </row>
    <row r="45" spans="1:8" x14ac:dyDescent="0.25">
      <c r="A45" s="90" t="s">
        <v>88</v>
      </c>
      <c r="B45" s="93" t="s">
        <v>13</v>
      </c>
    </row>
    <row r="46" spans="1:8" ht="150" x14ac:dyDescent="0.25">
      <c r="A46" s="90" t="s">
        <v>89</v>
      </c>
      <c r="B46" s="94" t="s">
        <v>401</v>
      </c>
      <c r="E46" s="103"/>
    </row>
    <row r="80" spans="1:6" x14ac:dyDescent="0.25">
      <c r="A80" s="101" t="s">
        <v>122</v>
      </c>
      <c r="B80" s="102"/>
      <c r="C80" s="102"/>
      <c r="D80" s="102"/>
      <c r="E80" s="102"/>
      <c r="F80" s="102"/>
    </row>
    <row r="81" spans="1:8" x14ac:dyDescent="0.25">
      <c r="A81" s="101" t="s">
        <v>123</v>
      </c>
      <c r="B81" s="101" t="s">
        <v>124</v>
      </c>
      <c r="C81" s="101" t="s">
        <v>125</v>
      </c>
      <c r="D81" s="101" t="s">
        <v>126</v>
      </c>
      <c r="E81" s="101" t="s">
        <v>127</v>
      </c>
      <c r="F81" s="101" t="s">
        <v>128</v>
      </c>
      <c r="G81" s="90"/>
      <c r="H81" s="90"/>
    </row>
    <row r="82" spans="1:8" x14ac:dyDescent="0.25">
      <c r="A82" s="102" t="s">
        <v>129</v>
      </c>
      <c r="B82" s="102" t="s">
        <v>130</v>
      </c>
      <c r="C82" s="102" t="s">
        <v>131</v>
      </c>
      <c r="D82" s="102" t="s">
        <v>132</v>
      </c>
      <c r="E82" s="102" t="s">
        <v>133</v>
      </c>
      <c r="F82" s="102" t="s">
        <v>134</v>
      </c>
    </row>
    <row r="83" spans="1:8" x14ac:dyDescent="0.25">
      <c r="A83" s="102" t="s">
        <v>135</v>
      </c>
      <c r="B83" s="102" t="s">
        <v>136</v>
      </c>
      <c r="C83" s="102" t="s">
        <v>137</v>
      </c>
      <c r="D83" s="102" t="s">
        <v>138</v>
      </c>
      <c r="E83" s="102" t="s">
        <v>139</v>
      </c>
      <c r="F83" s="102" t="s">
        <v>140</v>
      </c>
    </row>
    <row r="84" spans="1:8" x14ac:dyDescent="0.25">
      <c r="A84" s="102" t="s">
        <v>141</v>
      </c>
      <c r="B84" s="102" t="s">
        <v>142</v>
      </c>
      <c r="C84" s="102" t="s">
        <v>131</v>
      </c>
      <c r="D84" s="102" t="s">
        <v>143</v>
      </c>
      <c r="E84" s="102" t="s">
        <v>144</v>
      </c>
      <c r="F84" s="102" t="s">
        <v>145</v>
      </c>
    </row>
    <row r="85" spans="1:8" x14ac:dyDescent="0.25">
      <c r="A85" s="102" t="s">
        <v>146</v>
      </c>
      <c r="B85" s="102" t="s">
        <v>147</v>
      </c>
      <c r="C85" s="102" t="s">
        <v>131</v>
      </c>
      <c r="D85" s="102" t="s">
        <v>148</v>
      </c>
      <c r="E85" s="102" t="s">
        <v>149</v>
      </c>
      <c r="F85" s="102" t="s">
        <v>145</v>
      </c>
    </row>
    <row r="86" spans="1:8" x14ac:dyDescent="0.25">
      <c r="A86" s="102" t="s">
        <v>150</v>
      </c>
      <c r="B86" s="102" t="s">
        <v>151</v>
      </c>
      <c r="C86" s="102" t="s">
        <v>131</v>
      </c>
      <c r="D86" s="102" t="s">
        <v>152</v>
      </c>
      <c r="E86" s="102" t="s">
        <v>153</v>
      </c>
      <c r="F86" s="102" t="s">
        <v>145</v>
      </c>
    </row>
    <row r="87" spans="1:8" x14ac:dyDescent="0.25">
      <c r="A87" s="102" t="s">
        <v>154</v>
      </c>
      <c r="B87" s="102" t="s">
        <v>155</v>
      </c>
      <c r="C87" s="102" t="s">
        <v>131</v>
      </c>
      <c r="D87" s="102" t="s">
        <v>156</v>
      </c>
      <c r="E87" s="102" t="s">
        <v>157</v>
      </c>
      <c r="F87" s="102" t="s">
        <v>145</v>
      </c>
    </row>
    <row r="88" spans="1:8" x14ac:dyDescent="0.25">
      <c r="A88" s="102" t="s">
        <v>158</v>
      </c>
      <c r="B88" s="102" t="s">
        <v>159</v>
      </c>
      <c r="C88" s="102" t="s">
        <v>131</v>
      </c>
      <c r="D88" s="102" t="s">
        <v>160</v>
      </c>
      <c r="E88" s="102" t="s">
        <v>161</v>
      </c>
      <c r="F88" s="102" t="s">
        <v>140</v>
      </c>
    </row>
    <row r="89" spans="1:8" x14ac:dyDescent="0.25">
      <c r="A89" s="102" t="s">
        <v>162</v>
      </c>
      <c r="B89" s="102" t="s">
        <v>163</v>
      </c>
      <c r="C89" s="102" t="s">
        <v>164</v>
      </c>
      <c r="D89" s="102" t="s">
        <v>161</v>
      </c>
      <c r="E89" s="102" t="s">
        <v>160</v>
      </c>
      <c r="F89" s="102" t="s">
        <v>165</v>
      </c>
    </row>
    <row r="90" spans="1:8" x14ac:dyDescent="0.25">
      <c r="A90" s="102" t="s">
        <v>166</v>
      </c>
      <c r="B90" s="102" t="s">
        <v>167</v>
      </c>
      <c r="C90" s="102" t="s">
        <v>168</v>
      </c>
      <c r="D90" s="102" t="s">
        <v>161</v>
      </c>
      <c r="E90" s="102" t="s">
        <v>169</v>
      </c>
      <c r="F90" s="102" t="s">
        <v>160</v>
      </c>
    </row>
    <row r="91" spans="1:8" x14ac:dyDescent="0.25">
      <c r="A91" s="102" t="s">
        <v>170</v>
      </c>
      <c r="B91" s="102" t="s">
        <v>171</v>
      </c>
      <c r="C91" s="102" t="s">
        <v>172</v>
      </c>
      <c r="D91" s="102" t="s">
        <v>173</v>
      </c>
      <c r="E91" s="102" t="s">
        <v>140</v>
      </c>
      <c r="F91" s="102" t="s">
        <v>165</v>
      </c>
    </row>
    <row r="92" spans="1:8" x14ac:dyDescent="0.25">
      <c r="A92" s="102" t="s">
        <v>174</v>
      </c>
      <c r="B92" s="102" t="s">
        <v>175</v>
      </c>
      <c r="C92" s="102" t="s">
        <v>176</v>
      </c>
      <c r="D92" s="102" t="s">
        <v>177</v>
      </c>
      <c r="E92" s="102" t="s">
        <v>140</v>
      </c>
      <c r="F92" s="102" t="s">
        <v>165</v>
      </c>
    </row>
    <row r="93" spans="1:8" x14ac:dyDescent="0.25">
      <c r="A93" s="102" t="s">
        <v>178</v>
      </c>
      <c r="B93" s="102" t="s">
        <v>179</v>
      </c>
      <c r="C93" s="102" t="s">
        <v>180</v>
      </c>
      <c r="D93" s="102" t="s">
        <v>181</v>
      </c>
      <c r="E93" s="102" t="s">
        <v>143</v>
      </c>
      <c r="F93" s="102" t="s">
        <v>140</v>
      </c>
    </row>
    <row r="94" spans="1:8" x14ac:dyDescent="0.25">
      <c r="A94" s="102" t="s">
        <v>182</v>
      </c>
      <c r="B94" s="102" t="s">
        <v>183</v>
      </c>
      <c r="C94" s="102" t="s">
        <v>184</v>
      </c>
      <c r="D94" s="102" t="s">
        <v>185</v>
      </c>
      <c r="E94" s="102" t="s">
        <v>186</v>
      </c>
      <c r="F94" s="102" t="s">
        <v>165</v>
      </c>
    </row>
    <row r="95" spans="1:8" x14ac:dyDescent="0.25">
      <c r="A95" s="102" t="s">
        <v>187</v>
      </c>
      <c r="B95" s="102" t="s">
        <v>188</v>
      </c>
      <c r="C95" s="102" t="s">
        <v>189</v>
      </c>
      <c r="D95" s="102" t="s">
        <v>165</v>
      </c>
      <c r="E95" s="102" t="s">
        <v>165</v>
      </c>
      <c r="F95" s="102" t="s">
        <v>165</v>
      </c>
      <c r="G95" s="91" t="s">
        <v>165</v>
      </c>
    </row>
    <row r="96" spans="1:8" x14ac:dyDescent="0.25">
      <c r="A96" s="102"/>
      <c r="B96" s="102"/>
      <c r="C96" s="102"/>
      <c r="D96" s="102"/>
      <c r="E96" s="102"/>
      <c r="F96" s="102"/>
    </row>
    <row r="97" spans="1:6" x14ac:dyDescent="0.25">
      <c r="A97" s="101" t="s">
        <v>190</v>
      </c>
      <c r="B97" s="102"/>
      <c r="C97" s="102"/>
      <c r="D97" s="102"/>
      <c r="E97" s="102"/>
      <c r="F97" s="102"/>
    </row>
    <row r="98" spans="1:6" x14ac:dyDescent="0.25">
      <c r="A98" s="102" t="s">
        <v>191</v>
      </c>
      <c r="B98" s="102"/>
      <c r="C98" s="102"/>
      <c r="D98" s="102"/>
      <c r="E98" s="102"/>
      <c r="F98" s="102"/>
    </row>
    <row r="99" spans="1:6" x14ac:dyDescent="0.25">
      <c r="A99" s="102" t="s">
        <v>192</v>
      </c>
      <c r="B99" s="102"/>
      <c r="C99" s="102"/>
      <c r="D99" s="102"/>
      <c r="E99" s="102"/>
      <c r="F99" s="102"/>
    </row>
    <row r="100" spans="1:6" x14ac:dyDescent="0.25">
      <c r="A100" s="102" t="s">
        <v>193</v>
      </c>
      <c r="B100" s="102"/>
      <c r="C100" s="102"/>
      <c r="D100" s="102"/>
      <c r="E100" s="102"/>
      <c r="F100" s="102" t="s">
        <v>165</v>
      </c>
    </row>
    <row r="101" spans="1:6" x14ac:dyDescent="0.25">
      <c r="A101" s="102" t="s">
        <v>194</v>
      </c>
      <c r="B101" s="102"/>
      <c r="C101" s="102"/>
      <c r="D101" s="102"/>
      <c r="E101" s="102"/>
      <c r="F101" s="102"/>
    </row>
  </sheetData>
  <mergeCells count="3">
    <mergeCell ref="G4:J4"/>
    <mergeCell ref="M4:P4"/>
    <mergeCell ref="G5:J5"/>
  </mergeCells>
  <dataValidations count="3">
    <dataValidation type="list" allowBlank="1" showInputMessage="1" showErrorMessage="1" sqref="K8" xr:uid="{00000000-0002-0000-0100-000000000000}">
      <formula1>$A$98:$A$101</formula1>
    </dataValidation>
    <dataValidation type="list" allowBlank="1" showInputMessage="1" showErrorMessage="1" promptTitle="Tiltakskategori" prompt="Vennligst velg fra nedtrekkslisten" sqref="D6 D8" xr:uid="{00000000-0002-0000-0100-000001000000}">
      <formula1>$A$82:$A$95</formula1>
    </dataValidation>
    <dataValidation type="list" allowBlank="1" showInputMessage="1" showErrorMessage="1" promptTitle="Tiltakskategori" prompt="Vennligst velg fra nedtrekkslisten" sqref="D7" xr:uid="{BC2800A4-95E0-4479-9D2C-ED01FDD6F9D6}">
      <formula1>$A$83:$A$96</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30"/>
  <sheetViews>
    <sheetView topLeftCell="A22" workbookViewId="0">
      <selection activeCell="F28" sqref="F28"/>
    </sheetView>
  </sheetViews>
  <sheetFormatPr defaultRowHeight="15" x14ac:dyDescent="0.25"/>
  <cols>
    <col min="1" max="1" width="22.7109375" customWidth="1"/>
    <col min="2" max="4" width="12.7109375" customWidth="1"/>
    <col min="5" max="5" width="17.140625" customWidth="1"/>
    <col min="6" max="7" width="12.7109375" customWidth="1"/>
    <col min="8" max="8" width="25.28515625" customWidth="1"/>
    <col min="9" max="9" width="22.28515625" customWidth="1"/>
    <col min="12" max="12" width="14.85546875" customWidth="1"/>
  </cols>
  <sheetData>
    <row r="1" spans="1:13" s="39" customFormat="1" x14ac:dyDescent="0.25">
      <c r="A1" s="39" t="s">
        <v>364</v>
      </c>
    </row>
    <row r="2" spans="1:13" s="2" customFormat="1" x14ac:dyDescent="0.25">
      <c r="A2" s="39" t="s">
        <v>225</v>
      </c>
    </row>
    <row r="3" spans="1:13" s="2" customFormat="1" x14ac:dyDescent="0.25">
      <c r="A3" s="39" t="s">
        <v>318</v>
      </c>
    </row>
    <row r="4" spans="1:13" s="2" customFormat="1" x14ac:dyDescent="0.25">
      <c r="A4" s="39" t="s">
        <v>321</v>
      </c>
    </row>
    <row r="5" spans="1:13" s="2" customFormat="1" x14ac:dyDescent="0.25">
      <c r="A5" s="39" t="s">
        <v>322</v>
      </c>
    </row>
    <row r="6" spans="1:13" s="39" customFormat="1" x14ac:dyDescent="0.25">
      <c r="A6" s="39" t="s">
        <v>226</v>
      </c>
      <c r="B6" s="2"/>
      <c r="C6" s="2"/>
      <c r="D6" s="2"/>
      <c r="E6" s="2"/>
    </row>
    <row r="7" spans="1:13" ht="15.75" thickBot="1" x14ac:dyDescent="0.3"/>
    <row r="8" spans="1:13" ht="15.75" thickBot="1" x14ac:dyDescent="0.3">
      <c r="A8" s="41"/>
      <c r="B8" s="118" t="s">
        <v>227</v>
      </c>
      <c r="C8" s="119"/>
      <c r="D8" s="119"/>
      <c r="E8" s="119"/>
      <c r="F8" s="123" t="s">
        <v>228</v>
      </c>
      <c r="G8" s="125" t="s">
        <v>229</v>
      </c>
      <c r="H8" s="120" t="s">
        <v>230</v>
      </c>
    </row>
    <row r="9" spans="1:13" s="1" customFormat="1" ht="34.5" customHeight="1" thickBot="1" x14ac:dyDescent="0.3">
      <c r="A9" s="3" t="s">
        <v>231</v>
      </c>
      <c r="B9" s="4" t="s">
        <v>232</v>
      </c>
      <c r="C9" s="5" t="s">
        <v>233</v>
      </c>
      <c r="D9" s="5" t="s">
        <v>234</v>
      </c>
      <c r="E9" s="5" t="s">
        <v>235</v>
      </c>
      <c r="F9" s="124"/>
      <c r="G9" s="126"/>
      <c r="H9" s="121"/>
      <c r="K9"/>
      <c r="L9"/>
      <c r="M9"/>
    </row>
    <row r="10" spans="1:13" x14ac:dyDescent="0.25">
      <c r="A10" s="42" t="s">
        <v>236</v>
      </c>
      <c r="B10" s="43"/>
      <c r="C10" s="39"/>
      <c r="D10" s="39"/>
      <c r="E10" s="39"/>
      <c r="F10" s="44"/>
      <c r="G10" s="45"/>
      <c r="H10" s="46"/>
    </row>
    <row r="11" spans="1:13" s="47" customFormat="1" x14ac:dyDescent="0.25">
      <c r="A11" s="45" t="s">
        <v>237</v>
      </c>
      <c r="B11" s="43"/>
      <c r="C11" s="39"/>
      <c r="D11" s="39"/>
      <c r="E11" s="39"/>
      <c r="F11" s="45"/>
      <c r="G11" s="45"/>
      <c r="H11" s="46"/>
      <c r="K11"/>
      <c r="L11"/>
      <c r="M11"/>
    </row>
    <row r="12" spans="1:13" x14ac:dyDescent="0.25">
      <c r="A12" s="45" t="s">
        <v>238</v>
      </c>
      <c r="B12" s="43"/>
      <c r="C12" s="39"/>
      <c r="D12" s="39"/>
      <c r="E12" s="39"/>
      <c r="F12" s="45"/>
      <c r="G12" s="45"/>
      <c r="H12" s="46"/>
    </row>
    <row r="13" spans="1:13" x14ac:dyDescent="0.25">
      <c r="A13" s="45" t="s">
        <v>239</v>
      </c>
      <c r="B13" s="43"/>
      <c r="C13" s="39"/>
      <c r="D13" s="39"/>
      <c r="E13" s="39"/>
      <c r="F13" s="45"/>
      <c r="G13" s="45"/>
      <c r="H13" s="46"/>
    </row>
    <row r="14" spans="1:13" x14ac:dyDescent="0.25">
      <c r="A14" s="45" t="s">
        <v>240</v>
      </c>
      <c r="B14" s="43"/>
      <c r="C14" s="39"/>
      <c r="D14" s="39"/>
      <c r="E14" s="39"/>
      <c r="F14" s="45"/>
      <c r="G14" s="45"/>
      <c r="H14" s="46"/>
    </row>
    <row r="15" spans="1:13" x14ac:dyDescent="0.25">
      <c r="A15" s="45" t="s">
        <v>241</v>
      </c>
      <c r="B15" s="43"/>
      <c r="C15" s="39"/>
      <c r="D15" s="39"/>
      <c r="E15" s="39"/>
      <c r="F15" s="45"/>
      <c r="G15" s="45"/>
      <c r="H15" s="46"/>
    </row>
    <row r="16" spans="1:13" x14ac:dyDescent="0.25">
      <c r="A16" s="45" t="s">
        <v>242</v>
      </c>
      <c r="B16" s="43"/>
      <c r="C16" s="39"/>
      <c r="D16" s="39"/>
      <c r="E16" s="39"/>
      <c r="F16" s="45"/>
      <c r="G16" s="45"/>
      <c r="H16" s="46"/>
    </row>
    <row r="17" spans="1:13" s="2" customFormat="1" x14ac:dyDescent="0.25">
      <c r="A17" s="45" t="s">
        <v>243</v>
      </c>
      <c r="B17" s="43">
        <v>48</v>
      </c>
      <c r="C17" s="39">
        <v>38</v>
      </c>
      <c r="D17" s="39">
        <v>8</v>
      </c>
      <c r="E17" s="39">
        <f t="shared" ref="E17:E24" si="0">SUM(B17:D17)</f>
        <v>94</v>
      </c>
      <c r="F17" s="45">
        <v>9</v>
      </c>
      <c r="G17" s="45">
        <f t="shared" ref="G17:G24" si="1">SUM(E17:F17)</f>
        <v>103</v>
      </c>
      <c r="H17" s="46"/>
      <c r="K17"/>
      <c r="L17"/>
      <c r="M17"/>
    </row>
    <row r="18" spans="1:13" x14ac:dyDescent="0.25">
      <c r="A18" s="45" t="s">
        <v>244</v>
      </c>
      <c r="B18" s="43"/>
      <c r="C18" s="39"/>
      <c r="D18" s="39"/>
      <c r="E18" s="39"/>
      <c r="F18" s="45"/>
      <c r="G18" s="45"/>
      <c r="H18" s="46"/>
    </row>
    <row r="19" spans="1:13" x14ac:dyDescent="0.25">
      <c r="A19" s="45" t="s">
        <v>245</v>
      </c>
      <c r="B19" s="43"/>
      <c r="C19" s="39"/>
      <c r="D19" s="39"/>
      <c r="E19" s="39"/>
      <c r="F19" s="45"/>
      <c r="G19" s="45"/>
      <c r="H19" s="46"/>
    </row>
    <row r="20" spans="1:13" x14ac:dyDescent="0.25">
      <c r="A20" s="45" t="s">
        <v>246</v>
      </c>
      <c r="B20" s="43"/>
      <c r="C20" s="39"/>
      <c r="D20" s="39"/>
      <c r="E20" s="39"/>
      <c r="F20" s="45"/>
      <c r="G20" s="45"/>
      <c r="H20" s="46"/>
    </row>
    <row r="21" spans="1:13" x14ac:dyDescent="0.25">
      <c r="A21" s="45" t="s">
        <v>247</v>
      </c>
      <c r="B21" s="43"/>
      <c r="C21" s="39"/>
      <c r="D21" s="39"/>
      <c r="E21" s="39"/>
      <c r="F21" s="45"/>
      <c r="G21" s="45"/>
      <c r="H21" s="46"/>
      <c r="K21" s="1"/>
      <c r="L21" s="1"/>
      <c r="M21" s="1"/>
    </row>
    <row r="22" spans="1:13" x14ac:dyDescent="0.25">
      <c r="A22" s="45" t="s">
        <v>248</v>
      </c>
      <c r="B22" s="43"/>
      <c r="C22" s="39"/>
      <c r="D22" s="39"/>
      <c r="E22" s="39"/>
      <c r="F22" s="45"/>
      <c r="G22" s="45"/>
      <c r="H22" s="46"/>
    </row>
    <row r="23" spans="1:13" s="2" customFormat="1" x14ac:dyDescent="0.25">
      <c r="A23" s="45" t="s">
        <v>249</v>
      </c>
      <c r="B23" s="43"/>
      <c r="C23" s="39"/>
      <c r="D23" s="39"/>
      <c r="E23" s="39"/>
      <c r="F23" s="45"/>
      <c r="G23" s="45"/>
      <c r="H23" s="46"/>
    </row>
    <row r="24" spans="1:13" s="2" customFormat="1" x14ac:dyDescent="0.25">
      <c r="A24" s="45" t="s">
        <v>250</v>
      </c>
      <c r="B24" s="43">
        <v>131</v>
      </c>
      <c r="C24" s="39">
        <v>106</v>
      </c>
      <c r="D24" s="39">
        <v>28</v>
      </c>
      <c r="E24" s="39">
        <f t="shared" si="0"/>
        <v>265</v>
      </c>
      <c r="F24" s="45">
        <v>69</v>
      </c>
      <c r="G24" s="45">
        <f t="shared" si="1"/>
        <v>334</v>
      </c>
      <c r="H24" s="46">
        <v>14</v>
      </c>
    </row>
    <row r="25" spans="1:13" x14ac:dyDescent="0.25">
      <c r="A25" s="45" t="s">
        <v>251</v>
      </c>
      <c r="B25" s="43"/>
      <c r="C25" s="39"/>
      <c r="D25" s="39"/>
      <c r="E25" s="39"/>
      <c r="F25" s="45"/>
      <c r="G25" s="45"/>
      <c r="H25" s="46"/>
    </row>
    <row r="26" spans="1:13" x14ac:dyDescent="0.25">
      <c r="A26" s="45" t="s">
        <v>252</v>
      </c>
      <c r="B26" s="43"/>
      <c r="C26" s="39"/>
      <c r="D26" s="39"/>
      <c r="E26" s="39"/>
      <c r="F26" s="45"/>
      <c r="G26" s="45"/>
      <c r="H26" s="46"/>
    </row>
    <row r="27" spans="1:13" ht="15.75" thickBot="1" x14ac:dyDescent="0.3">
      <c r="A27" s="42" t="s">
        <v>253</v>
      </c>
      <c r="B27" s="48"/>
      <c r="F27" s="49"/>
      <c r="G27" s="45"/>
      <c r="H27" s="50"/>
    </row>
    <row r="28" spans="1:13" s="1" customFormat="1" ht="15.75" thickBot="1" x14ac:dyDescent="0.3">
      <c r="A28" s="6" t="s">
        <v>254</v>
      </c>
      <c r="B28" s="8">
        <f>SUM(B10:B27)</f>
        <v>179</v>
      </c>
      <c r="C28" s="33">
        <f>SUM(C10:C27)</f>
        <v>144</v>
      </c>
      <c r="D28" s="33">
        <f>SUM(D10:D27)</f>
        <v>36</v>
      </c>
      <c r="E28" s="33">
        <f>SUM(E10:E27)</f>
        <v>359</v>
      </c>
      <c r="F28" s="6">
        <f t="shared" ref="F28:H28" si="2">SUM(F10:F27)</f>
        <v>78</v>
      </c>
      <c r="G28" s="6">
        <f t="shared" si="2"/>
        <v>437</v>
      </c>
      <c r="H28" s="34">
        <f t="shared" si="2"/>
        <v>14</v>
      </c>
    </row>
    <row r="32" spans="1:13" x14ac:dyDescent="0.25">
      <c r="A32" s="39" t="s">
        <v>365</v>
      </c>
    </row>
    <row r="33" spans="1:16" s="2" customFormat="1" x14ac:dyDescent="0.25">
      <c r="A33" s="39" t="s">
        <v>225</v>
      </c>
    </row>
    <row r="34" spans="1:16" s="2" customFormat="1" x14ac:dyDescent="0.25">
      <c r="A34" s="39" t="s">
        <v>318</v>
      </c>
    </row>
    <row r="35" spans="1:16" s="2" customFormat="1" x14ac:dyDescent="0.25">
      <c r="A35" s="39" t="s">
        <v>321</v>
      </c>
    </row>
    <row r="36" spans="1:16" s="2" customFormat="1" x14ac:dyDescent="0.25">
      <c r="A36" s="39" t="s">
        <v>322</v>
      </c>
    </row>
    <row r="37" spans="1:16" s="39" customFormat="1" x14ac:dyDescent="0.25">
      <c r="A37" s="39" t="s">
        <v>226</v>
      </c>
      <c r="B37" s="2"/>
      <c r="C37" s="2"/>
      <c r="D37" s="2"/>
      <c r="E37" s="2"/>
    </row>
    <row r="38" spans="1:16" s="39" customFormat="1" ht="15.75" thickBot="1" x14ac:dyDescent="0.3">
      <c r="A38"/>
      <c r="B38"/>
      <c r="C38"/>
      <c r="D38"/>
      <c r="E38"/>
      <c r="F38"/>
      <c r="G38"/>
      <c r="H38"/>
      <c r="I38"/>
    </row>
    <row r="39" spans="1:16" ht="15.75" thickBot="1" x14ac:dyDescent="0.3">
      <c r="A39" s="41"/>
      <c r="B39" s="118" t="s">
        <v>227</v>
      </c>
      <c r="C39" s="119"/>
      <c r="D39" s="119"/>
      <c r="E39" s="122"/>
      <c r="F39" s="123" t="s">
        <v>228</v>
      </c>
      <c r="G39" s="125" t="s">
        <v>255</v>
      </c>
      <c r="H39" s="120" t="s">
        <v>256</v>
      </c>
    </row>
    <row r="40" spans="1:16" s="1" customFormat="1" ht="34.5" customHeight="1" thickBot="1" x14ac:dyDescent="0.3">
      <c r="A40" s="3" t="s">
        <v>231</v>
      </c>
      <c r="B40" s="4" t="s">
        <v>232</v>
      </c>
      <c r="C40" s="5" t="s">
        <v>233</v>
      </c>
      <c r="D40" s="5" t="s">
        <v>234</v>
      </c>
      <c r="E40" s="5" t="s">
        <v>235</v>
      </c>
      <c r="F40" s="124"/>
      <c r="G40" s="126"/>
      <c r="H40" s="121"/>
      <c r="K40"/>
      <c r="L40"/>
      <c r="M40"/>
      <c r="P40" s="7"/>
    </row>
    <row r="41" spans="1:16" x14ac:dyDescent="0.25">
      <c r="A41" s="42" t="s">
        <v>236</v>
      </c>
      <c r="B41" s="51"/>
      <c r="C41" s="39"/>
      <c r="D41" s="52"/>
      <c r="E41" s="53"/>
      <c r="F41" s="44"/>
      <c r="G41" s="54"/>
      <c r="H41" s="55"/>
    </row>
    <row r="42" spans="1:16" x14ac:dyDescent="0.25">
      <c r="A42" s="42" t="s">
        <v>237</v>
      </c>
      <c r="B42" s="51"/>
      <c r="C42" s="39"/>
      <c r="D42" s="52"/>
      <c r="E42" s="53"/>
      <c r="F42" s="45"/>
      <c r="G42" s="54"/>
      <c r="H42" s="55"/>
    </row>
    <row r="43" spans="1:16" x14ac:dyDescent="0.25">
      <c r="A43" s="42" t="s">
        <v>238</v>
      </c>
      <c r="B43" s="51"/>
      <c r="C43" s="39"/>
      <c r="D43" s="52"/>
      <c r="E43" s="53"/>
      <c r="F43" s="45"/>
      <c r="G43" s="54"/>
      <c r="H43" s="55"/>
    </row>
    <row r="44" spans="1:16" x14ac:dyDescent="0.25">
      <c r="A44" s="42" t="s">
        <v>239</v>
      </c>
      <c r="B44" s="51"/>
      <c r="C44" s="39"/>
      <c r="D44" s="52"/>
      <c r="E44" s="53"/>
      <c r="F44" s="45"/>
      <c r="G44" s="54"/>
      <c r="H44" s="55"/>
    </row>
    <row r="45" spans="1:16" x14ac:dyDescent="0.25">
      <c r="A45" s="42" t="s">
        <v>240</v>
      </c>
      <c r="B45" s="51"/>
      <c r="C45" s="39"/>
      <c r="D45" s="52"/>
      <c r="E45" s="53"/>
      <c r="F45" s="45"/>
      <c r="G45" s="54"/>
      <c r="H45" s="55"/>
    </row>
    <row r="46" spans="1:16" x14ac:dyDescent="0.25">
      <c r="A46" s="42" t="s">
        <v>241</v>
      </c>
      <c r="B46" s="51"/>
      <c r="C46" s="39"/>
      <c r="D46" s="52"/>
      <c r="E46" s="53"/>
      <c r="F46" s="45"/>
      <c r="G46" s="54"/>
      <c r="H46" s="55"/>
    </row>
    <row r="47" spans="1:16" x14ac:dyDescent="0.25">
      <c r="A47" s="42" t="s">
        <v>242</v>
      </c>
      <c r="B47" s="51"/>
      <c r="C47" s="39"/>
      <c r="D47" s="52"/>
      <c r="E47" s="53"/>
      <c r="F47" s="45"/>
      <c r="G47" s="54"/>
      <c r="H47" s="55"/>
    </row>
    <row r="48" spans="1:16" x14ac:dyDescent="0.25">
      <c r="A48" s="42" t="s">
        <v>243</v>
      </c>
      <c r="B48" s="51">
        <v>6773.13</v>
      </c>
      <c r="C48" s="39">
        <v>12479.1</v>
      </c>
      <c r="D48" s="52">
        <v>190.77</v>
      </c>
      <c r="E48" s="52">
        <f t="shared" ref="E48:E55" si="3">SUM(B48:D48)</f>
        <v>19443</v>
      </c>
      <c r="F48" s="45"/>
      <c r="G48" s="56">
        <f t="shared" ref="G48:G55" si="4">SUM(E48:F48)</f>
        <v>19443</v>
      </c>
      <c r="H48" s="55"/>
    </row>
    <row r="49" spans="1:13" x14ac:dyDescent="0.25">
      <c r="A49" s="42" t="s">
        <v>244</v>
      </c>
      <c r="B49" s="51"/>
      <c r="C49" s="39"/>
      <c r="D49" s="52"/>
      <c r="E49" s="53"/>
      <c r="F49" s="45"/>
      <c r="G49" s="54"/>
      <c r="H49" s="55"/>
    </row>
    <row r="50" spans="1:13" x14ac:dyDescent="0.25">
      <c r="A50" s="42" t="s">
        <v>245</v>
      </c>
      <c r="B50" s="51"/>
      <c r="C50" s="39"/>
      <c r="D50" s="52"/>
      <c r="E50" s="53"/>
      <c r="F50" s="45"/>
      <c r="G50" s="54"/>
      <c r="H50" s="55"/>
    </row>
    <row r="51" spans="1:13" x14ac:dyDescent="0.25">
      <c r="A51" s="42" t="s">
        <v>246</v>
      </c>
      <c r="B51" s="51"/>
      <c r="C51" s="39"/>
      <c r="D51" s="52"/>
      <c r="E51" s="53"/>
      <c r="F51" s="45"/>
      <c r="G51" s="54"/>
      <c r="H51" s="55"/>
    </row>
    <row r="52" spans="1:13" x14ac:dyDescent="0.25">
      <c r="A52" s="42" t="s">
        <v>247</v>
      </c>
      <c r="B52" s="51"/>
      <c r="C52" s="39"/>
      <c r="D52" s="52"/>
      <c r="E52" s="53"/>
      <c r="F52" s="56"/>
      <c r="G52" s="54"/>
      <c r="H52" s="55"/>
      <c r="K52" s="1"/>
      <c r="L52" s="1"/>
      <c r="M52" s="1"/>
    </row>
    <row r="53" spans="1:13" x14ac:dyDescent="0.25">
      <c r="A53" s="42" t="s">
        <v>248</v>
      </c>
      <c r="B53" s="51"/>
      <c r="C53" s="39"/>
      <c r="D53" s="52"/>
      <c r="E53" s="53"/>
      <c r="F53" s="56"/>
      <c r="G53" s="54"/>
      <c r="H53" s="55"/>
      <c r="L53" s="57"/>
    </row>
    <row r="54" spans="1:13" x14ac:dyDescent="0.25">
      <c r="A54" s="42" t="s">
        <v>249</v>
      </c>
      <c r="B54" s="51"/>
      <c r="C54" s="39"/>
      <c r="D54" s="52"/>
      <c r="E54" s="53"/>
      <c r="F54" s="56"/>
      <c r="G54" s="54"/>
      <c r="H54" s="55"/>
      <c r="L54" s="57"/>
    </row>
    <row r="55" spans="1:13" x14ac:dyDescent="0.25">
      <c r="A55" s="42" t="s">
        <v>250</v>
      </c>
      <c r="B55" s="51">
        <v>44570.7</v>
      </c>
      <c r="C55" s="39">
        <v>3877.99</v>
      </c>
      <c r="D55" s="52">
        <v>759.15</v>
      </c>
      <c r="E55" s="52">
        <f t="shared" si="3"/>
        <v>49207.839999999997</v>
      </c>
      <c r="F55" s="56">
        <v>4539.45</v>
      </c>
      <c r="G55" s="56">
        <f t="shared" si="4"/>
        <v>53747.289999999994</v>
      </c>
      <c r="H55" s="55">
        <v>942.56</v>
      </c>
      <c r="L55" s="57"/>
    </row>
    <row r="56" spans="1:13" x14ac:dyDescent="0.25">
      <c r="A56" s="42" t="s">
        <v>251</v>
      </c>
      <c r="B56" s="51"/>
      <c r="C56" s="39"/>
      <c r="D56" s="52"/>
      <c r="E56" s="53"/>
      <c r="F56" s="56"/>
      <c r="G56" s="54"/>
      <c r="H56" s="55"/>
      <c r="L56" s="57"/>
    </row>
    <row r="57" spans="1:13" x14ac:dyDescent="0.25">
      <c r="A57" s="42" t="s">
        <v>252</v>
      </c>
      <c r="B57" s="51"/>
      <c r="C57" s="39"/>
      <c r="D57" s="52"/>
      <c r="E57" s="53"/>
      <c r="F57" s="56"/>
      <c r="G57" s="54"/>
      <c r="H57" s="55"/>
      <c r="L57" s="57"/>
    </row>
    <row r="58" spans="1:13" ht="15.75" thickBot="1" x14ac:dyDescent="0.3">
      <c r="A58" s="42" t="s">
        <v>253</v>
      </c>
      <c r="B58" s="51"/>
      <c r="C58" s="39"/>
      <c r="D58" s="52"/>
      <c r="E58" s="53"/>
      <c r="F58" s="56"/>
      <c r="G58" s="54"/>
      <c r="H58" s="55"/>
      <c r="L58" s="57"/>
    </row>
    <row r="59" spans="1:13" ht="15.75" thickBot="1" x14ac:dyDescent="0.3">
      <c r="A59" s="8" t="s">
        <v>254</v>
      </c>
      <c r="B59" s="35">
        <f>SUM(B41:B58)</f>
        <v>51343.829999999994</v>
      </c>
      <c r="C59" s="35">
        <f t="shared" ref="C59:E59" si="5">SUM(C41:C58)</f>
        <v>16357.09</v>
      </c>
      <c r="D59" s="35">
        <f t="shared" si="5"/>
        <v>949.92</v>
      </c>
      <c r="E59" s="35">
        <f t="shared" si="5"/>
        <v>68650.84</v>
      </c>
      <c r="F59" s="58">
        <f>SUM(F41:F58)</f>
        <v>4539.45</v>
      </c>
      <c r="G59" s="36">
        <f>SUM(G41:G58)</f>
        <v>73190.289999999994</v>
      </c>
      <c r="H59" s="36">
        <f>SUM(H41:H58)</f>
        <v>942.56</v>
      </c>
      <c r="L59" s="57"/>
    </row>
    <row r="60" spans="1:13" x14ac:dyDescent="0.25">
      <c r="H60" s="57"/>
      <c r="L60" s="57"/>
    </row>
    <row r="61" spans="1:13" x14ac:dyDescent="0.25">
      <c r="G61" s="57"/>
      <c r="I61" s="57"/>
    </row>
    <row r="62" spans="1:13" x14ac:dyDescent="0.25">
      <c r="G62" s="57"/>
    </row>
    <row r="63" spans="1:13" x14ac:dyDescent="0.25">
      <c r="A63" s="59" t="s">
        <v>367</v>
      </c>
      <c r="B63" s="59"/>
      <c r="C63" s="59"/>
      <c r="D63" s="59"/>
    </row>
    <row r="64" spans="1:13" ht="15.75" thickBot="1" x14ac:dyDescent="0.3">
      <c r="A64" s="59"/>
      <c r="B64" s="59"/>
      <c r="C64" s="59"/>
      <c r="D64" s="59"/>
    </row>
    <row r="65" spans="1:5" ht="15.75" thickBot="1" x14ac:dyDescent="0.3">
      <c r="A65" s="60" t="s">
        <v>231</v>
      </c>
      <c r="B65" s="61" t="s">
        <v>319</v>
      </c>
      <c r="C65" s="62" t="s">
        <v>320</v>
      </c>
      <c r="D65" s="59"/>
    </row>
    <row r="66" spans="1:5" x14ac:dyDescent="0.25">
      <c r="A66" s="63" t="s">
        <v>237</v>
      </c>
      <c r="B66" s="64">
        <v>2</v>
      </c>
      <c r="C66" s="65">
        <v>413.06</v>
      </c>
      <c r="D66" s="59"/>
    </row>
    <row r="67" spans="1:5" x14ac:dyDescent="0.25">
      <c r="A67" s="63" t="s">
        <v>238</v>
      </c>
      <c r="B67" s="64">
        <v>3</v>
      </c>
      <c r="C67" s="65">
        <v>5.08</v>
      </c>
      <c r="D67" s="59"/>
    </row>
    <row r="68" spans="1:5" x14ac:dyDescent="0.25">
      <c r="A68" s="63" t="s">
        <v>240</v>
      </c>
      <c r="B68" s="64">
        <v>1</v>
      </c>
      <c r="C68" s="65">
        <v>6.61</v>
      </c>
      <c r="D68" s="59"/>
    </row>
    <row r="69" spans="1:5" ht="15.75" thickBot="1" x14ac:dyDescent="0.3">
      <c r="A69" s="66" t="s">
        <v>244</v>
      </c>
      <c r="B69" s="67">
        <v>1</v>
      </c>
      <c r="C69" s="68">
        <v>4.16</v>
      </c>
      <c r="D69" s="59"/>
    </row>
    <row r="70" spans="1:5" x14ac:dyDescent="0.25">
      <c r="A70" s="59"/>
      <c r="B70" s="59"/>
      <c r="C70" s="59"/>
      <c r="D70" s="59"/>
    </row>
    <row r="71" spans="1:5" x14ac:dyDescent="0.25">
      <c r="A71" s="59"/>
      <c r="B71" s="59"/>
      <c r="C71" s="59"/>
      <c r="D71" s="59"/>
    </row>
    <row r="75" spans="1:5" x14ac:dyDescent="0.25">
      <c r="A75" s="39" t="s">
        <v>366</v>
      </c>
      <c r="B75" s="39"/>
      <c r="C75" s="39"/>
    </row>
    <row r="76" spans="1:5" s="2" customFormat="1" x14ac:dyDescent="0.25">
      <c r="A76" s="39" t="s">
        <v>225</v>
      </c>
    </row>
    <row r="77" spans="1:5" s="2" customFormat="1" x14ac:dyDescent="0.25">
      <c r="A77" s="39" t="s">
        <v>318</v>
      </c>
    </row>
    <row r="78" spans="1:5" s="2" customFormat="1" x14ac:dyDescent="0.25">
      <c r="A78" s="39" t="s">
        <v>321</v>
      </c>
    </row>
    <row r="79" spans="1:5" s="2" customFormat="1" x14ac:dyDescent="0.25">
      <c r="A79" s="39" t="s">
        <v>322</v>
      </c>
    </row>
    <row r="80" spans="1:5" s="39" customFormat="1" x14ac:dyDescent="0.25">
      <c r="A80" s="39" t="s">
        <v>226</v>
      </c>
      <c r="B80" s="2"/>
      <c r="C80" s="2"/>
      <c r="D80" s="2"/>
      <c r="E80" s="2"/>
    </row>
    <row r="81" spans="1:3" ht="15.75" thickBot="1" x14ac:dyDescent="0.3">
      <c r="A81" s="39"/>
      <c r="B81" s="39"/>
      <c r="C81" s="39"/>
    </row>
    <row r="82" spans="1:3" ht="15.75" thickBot="1" x14ac:dyDescent="0.3">
      <c r="A82" s="69" t="s">
        <v>264</v>
      </c>
      <c r="B82" s="70" t="s">
        <v>265</v>
      </c>
      <c r="C82" s="71" t="s">
        <v>266</v>
      </c>
    </row>
    <row r="83" spans="1:3" x14ac:dyDescent="0.25">
      <c r="A83" s="48" t="s">
        <v>243</v>
      </c>
      <c r="B83" t="s">
        <v>323</v>
      </c>
      <c r="C83" s="72" t="s">
        <v>267</v>
      </c>
    </row>
    <row r="84" spans="1:3" x14ac:dyDescent="0.25">
      <c r="A84" s="48"/>
      <c r="B84" t="s">
        <v>324</v>
      </c>
      <c r="C84" s="72" t="s">
        <v>267</v>
      </c>
    </row>
    <row r="85" spans="1:3" x14ac:dyDescent="0.25">
      <c r="A85" s="48"/>
      <c r="B85" t="s">
        <v>325</v>
      </c>
      <c r="C85" s="72" t="s">
        <v>267</v>
      </c>
    </row>
    <row r="86" spans="1:3" x14ac:dyDescent="0.25">
      <c r="A86" s="48"/>
      <c r="B86" t="s">
        <v>326</v>
      </c>
      <c r="C86" s="72" t="s">
        <v>267</v>
      </c>
    </row>
    <row r="87" spans="1:3" x14ac:dyDescent="0.25">
      <c r="A87" s="48"/>
      <c r="B87" t="s">
        <v>327</v>
      </c>
      <c r="C87" s="72" t="s">
        <v>267</v>
      </c>
    </row>
    <row r="88" spans="1:3" x14ac:dyDescent="0.25">
      <c r="A88" s="48"/>
      <c r="B88" t="s">
        <v>328</v>
      </c>
      <c r="C88" s="72" t="s">
        <v>267</v>
      </c>
    </row>
    <row r="89" spans="1:3" x14ac:dyDescent="0.25">
      <c r="A89" s="48"/>
      <c r="B89" t="s">
        <v>329</v>
      </c>
      <c r="C89" s="72" t="s">
        <v>267</v>
      </c>
    </row>
    <row r="90" spans="1:3" x14ac:dyDescent="0.25">
      <c r="A90" s="48"/>
      <c r="B90" t="s">
        <v>330</v>
      </c>
      <c r="C90" s="72" t="s">
        <v>267</v>
      </c>
    </row>
    <row r="91" spans="1:3" ht="15.75" thickBot="1" x14ac:dyDescent="0.3">
      <c r="A91" s="48"/>
      <c r="B91" t="s">
        <v>331</v>
      </c>
      <c r="C91" s="72" t="s">
        <v>267</v>
      </c>
    </row>
    <row r="92" spans="1:3" x14ac:dyDescent="0.25">
      <c r="A92" s="73" t="s">
        <v>250</v>
      </c>
      <c r="B92" s="74" t="s">
        <v>332</v>
      </c>
      <c r="C92" s="75" t="s">
        <v>267</v>
      </c>
    </row>
    <row r="93" spans="1:3" x14ac:dyDescent="0.25">
      <c r="A93" s="48"/>
      <c r="B93" t="s">
        <v>333</v>
      </c>
      <c r="C93" s="72" t="s">
        <v>267</v>
      </c>
    </row>
    <row r="94" spans="1:3" x14ac:dyDescent="0.25">
      <c r="A94" s="48"/>
      <c r="B94" t="s">
        <v>334</v>
      </c>
      <c r="C94" s="72" t="s">
        <v>267</v>
      </c>
    </row>
    <row r="95" spans="1:3" x14ac:dyDescent="0.25">
      <c r="A95" s="48"/>
      <c r="B95" t="s">
        <v>335</v>
      </c>
      <c r="C95" s="72" t="s">
        <v>267</v>
      </c>
    </row>
    <row r="96" spans="1:3" x14ac:dyDescent="0.25">
      <c r="A96" s="48"/>
      <c r="B96" t="s">
        <v>336</v>
      </c>
      <c r="C96" s="72" t="s">
        <v>267</v>
      </c>
    </row>
    <row r="97" spans="1:3" x14ac:dyDescent="0.25">
      <c r="A97" s="48"/>
      <c r="B97" t="s">
        <v>337</v>
      </c>
      <c r="C97" s="72" t="s">
        <v>267</v>
      </c>
    </row>
    <row r="98" spans="1:3" x14ac:dyDescent="0.25">
      <c r="A98" s="48"/>
      <c r="B98" t="s">
        <v>338</v>
      </c>
      <c r="C98" s="72" t="s">
        <v>267</v>
      </c>
    </row>
    <row r="99" spans="1:3" x14ac:dyDescent="0.25">
      <c r="A99" s="48"/>
      <c r="B99" t="s">
        <v>339</v>
      </c>
      <c r="C99" s="72" t="s">
        <v>267</v>
      </c>
    </row>
    <row r="100" spans="1:3" x14ac:dyDescent="0.25">
      <c r="A100" s="48"/>
      <c r="B100" t="s">
        <v>340</v>
      </c>
      <c r="C100" s="72" t="s">
        <v>267</v>
      </c>
    </row>
    <row r="101" spans="1:3" x14ac:dyDescent="0.25">
      <c r="A101" s="48"/>
      <c r="B101" t="s">
        <v>341</v>
      </c>
      <c r="C101" s="72" t="s">
        <v>267</v>
      </c>
    </row>
    <row r="102" spans="1:3" x14ac:dyDescent="0.25">
      <c r="A102" s="48"/>
      <c r="B102" t="s">
        <v>342</v>
      </c>
      <c r="C102" s="72" t="s">
        <v>267</v>
      </c>
    </row>
    <row r="103" spans="1:3" x14ac:dyDescent="0.25">
      <c r="A103" s="48"/>
      <c r="B103" t="s">
        <v>343</v>
      </c>
      <c r="C103" s="72" t="s">
        <v>267</v>
      </c>
    </row>
    <row r="104" spans="1:3" x14ac:dyDescent="0.25">
      <c r="A104" s="48"/>
      <c r="B104" t="s">
        <v>344</v>
      </c>
      <c r="C104" s="72" t="s">
        <v>267</v>
      </c>
    </row>
    <row r="105" spans="1:3" x14ac:dyDescent="0.25">
      <c r="A105" s="48"/>
      <c r="B105" t="s">
        <v>345</v>
      </c>
      <c r="C105" s="72" t="s">
        <v>267</v>
      </c>
    </row>
    <row r="106" spans="1:3" x14ac:dyDescent="0.25">
      <c r="A106" s="48"/>
      <c r="B106" t="s">
        <v>346</v>
      </c>
      <c r="C106" s="72" t="s">
        <v>267</v>
      </c>
    </row>
    <row r="107" spans="1:3" x14ac:dyDescent="0.25">
      <c r="A107" s="48"/>
      <c r="B107" t="s">
        <v>347</v>
      </c>
      <c r="C107" s="72" t="s">
        <v>267</v>
      </c>
    </row>
    <row r="108" spans="1:3" x14ac:dyDescent="0.25">
      <c r="A108" s="48"/>
      <c r="B108" t="s">
        <v>348</v>
      </c>
      <c r="C108" s="72" t="s">
        <v>267</v>
      </c>
    </row>
    <row r="109" spans="1:3" x14ac:dyDescent="0.25">
      <c r="A109" s="48"/>
      <c r="B109" t="s">
        <v>349</v>
      </c>
      <c r="C109" s="72" t="s">
        <v>267</v>
      </c>
    </row>
    <row r="110" spans="1:3" x14ac:dyDescent="0.25">
      <c r="A110" s="48"/>
      <c r="B110" t="s">
        <v>350</v>
      </c>
      <c r="C110" s="72" t="s">
        <v>267</v>
      </c>
    </row>
    <row r="111" spans="1:3" x14ac:dyDescent="0.25">
      <c r="A111" s="48"/>
      <c r="B111" t="s">
        <v>351</v>
      </c>
      <c r="C111" s="72" t="s">
        <v>267</v>
      </c>
    </row>
    <row r="112" spans="1:3" x14ac:dyDescent="0.25">
      <c r="A112" s="48"/>
      <c r="B112" t="s">
        <v>352</v>
      </c>
      <c r="C112" s="72" t="s">
        <v>267</v>
      </c>
    </row>
    <row r="113" spans="1:3" x14ac:dyDescent="0.25">
      <c r="A113" s="48"/>
      <c r="B113" t="s">
        <v>353</v>
      </c>
      <c r="C113" s="72" t="s">
        <v>267</v>
      </c>
    </row>
    <row r="114" spans="1:3" x14ac:dyDescent="0.25">
      <c r="A114" s="48"/>
      <c r="B114" t="s">
        <v>354</v>
      </c>
      <c r="C114" s="72" t="s">
        <v>267</v>
      </c>
    </row>
    <row r="115" spans="1:3" x14ac:dyDescent="0.25">
      <c r="A115" s="48"/>
      <c r="B115" t="s">
        <v>355</v>
      </c>
      <c r="C115" s="72" t="s">
        <v>267</v>
      </c>
    </row>
    <row r="116" spans="1:3" ht="15.75" thickBot="1" x14ac:dyDescent="0.3">
      <c r="A116" s="76"/>
      <c r="B116" s="77" t="s">
        <v>356</v>
      </c>
      <c r="C116" s="78" t="s">
        <v>267</v>
      </c>
    </row>
    <row r="119" spans="1:3" x14ac:dyDescent="0.25">
      <c r="A119" s="59" t="s">
        <v>367</v>
      </c>
      <c r="B119" s="59"/>
      <c r="C119" s="64"/>
    </row>
    <row r="120" spans="1:3" ht="15.75" thickBot="1" x14ac:dyDescent="0.3">
      <c r="A120" s="59"/>
      <c r="B120" s="59"/>
      <c r="C120" s="64"/>
    </row>
    <row r="121" spans="1:3" ht="15.75" thickBot="1" x14ac:dyDescent="0.3">
      <c r="A121" s="79" t="s">
        <v>264</v>
      </c>
      <c r="B121" s="80" t="s">
        <v>265</v>
      </c>
      <c r="C121" s="62" t="s">
        <v>266</v>
      </c>
    </row>
    <row r="122" spans="1:3" ht="15.75" thickBot="1" x14ac:dyDescent="0.3">
      <c r="A122" s="81" t="s">
        <v>237</v>
      </c>
      <c r="B122" s="82" t="s">
        <v>357</v>
      </c>
      <c r="C122" s="83" t="s">
        <v>267</v>
      </c>
    </row>
    <row r="123" spans="1:3" x14ac:dyDescent="0.25">
      <c r="A123" s="84" t="s">
        <v>238</v>
      </c>
      <c r="B123" s="85" t="s">
        <v>358</v>
      </c>
      <c r="C123" s="86" t="s">
        <v>267</v>
      </c>
    </row>
    <row r="124" spans="1:3" x14ac:dyDescent="0.25">
      <c r="A124" s="87"/>
      <c r="B124" s="59" t="s">
        <v>359</v>
      </c>
      <c r="C124" s="65" t="s">
        <v>267</v>
      </c>
    </row>
    <row r="125" spans="1:3" ht="15.75" thickBot="1" x14ac:dyDescent="0.3">
      <c r="A125" s="88"/>
      <c r="B125" s="89" t="s">
        <v>360</v>
      </c>
      <c r="C125" s="68" t="s">
        <v>267</v>
      </c>
    </row>
    <row r="126" spans="1:3" x14ac:dyDescent="0.25">
      <c r="A126" s="84" t="s">
        <v>240</v>
      </c>
      <c r="B126" s="85" t="s">
        <v>361</v>
      </c>
      <c r="C126" s="86" t="s">
        <v>267</v>
      </c>
    </row>
    <row r="127" spans="1:3" ht="15.75" thickBot="1" x14ac:dyDescent="0.3">
      <c r="A127" s="88"/>
      <c r="B127" s="89" t="s">
        <v>362</v>
      </c>
      <c r="C127" s="68" t="s">
        <v>267</v>
      </c>
    </row>
    <row r="128" spans="1:3" ht="15.75" thickBot="1" x14ac:dyDescent="0.3">
      <c r="A128" s="81" t="s">
        <v>244</v>
      </c>
      <c r="B128" s="82" t="s">
        <v>363</v>
      </c>
      <c r="C128" s="83" t="s">
        <v>267</v>
      </c>
    </row>
    <row r="129" spans="1:3" x14ac:dyDescent="0.25">
      <c r="A129" s="59"/>
      <c r="B129" s="59"/>
      <c r="C129" s="64"/>
    </row>
    <row r="130" spans="1:3" x14ac:dyDescent="0.25">
      <c r="A130" s="59"/>
      <c r="B130" s="59"/>
      <c r="C130" s="64"/>
    </row>
  </sheetData>
  <mergeCells count="8">
    <mergeCell ref="B8:E8"/>
    <mergeCell ref="H8:H9"/>
    <mergeCell ref="B39:E39"/>
    <mergeCell ref="H39:H40"/>
    <mergeCell ref="F8:F9"/>
    <mergeCell ref="G8:G9"/>
    <mergeCell ref="F39:F40"/>
    <mergeCell ref="G39:G4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1"/>
  <sheetViews>
    <sheetView workbookViewId="0">
      <selection activeCell="J19" sqref="J19"/>
    </sheetView>
  </sheetViews>
  <sheetFormatPr defaultRowHeight="15" x14ac:dyDescent="0.25"/>
  <sheetData>
    <row r="1" spans="1:1" x14ac:dyDescent="0.25">
      <c r="A1" t="s">
        <v>292</v>
      </c>
    </row>
    <row r="2" spans="1:1" x14ac:dyDescent="0.25">
      <c r="A2" t="s">
        <v>282</v>
      </c>
    </row>
    <row r="3" spans="1:1" x14ac:dyDescent="0.25">
      <c r="A3" t="s">
        <v>223</v>
      </c>
    </row>
    <row r="4" spans="1:1" x14ac:dyDescent="0.25">
      <c r="A4" t="s">
        <v>224</v>
      </c>
    </row>
    <row r="5" spans="1:1" x14ac:dyDescent="0.25">
      <c r="A5" t="s">
        <v>303</v>
      </c>
    </row>
    <row r="6" spans="1:1" x14ac:dyDescent="0.25">
      <c r="A6" t="s">
        <v>387</v>
      </c>
    </row>
    <row r="7" spans="1:1" x14ac:dyDescent="0.25">
      <c r="A7" t="s">
        <v>281</v>
      </c>
    </row>
    <row r="8" spans="1:1" x14ac:dyDescent="0.25">
      <c r="A8" t="s">
        <v>222</v>
      </c>
    </row>
    <row r="9" spans="1:1" x14ac:dyDescent="0.25">
      <c r="A9" s="39" t="s">
        <v>287</v>
      </c>
    </row>
    <row r="10" spans="1:1" x14ac:dyDescent="0.25">
      <c r="A10" s="39" t="s">
        <v>286</v>
      </c>
    </row>
    <row r="11" spans="1:1" x14ac:dyDescent="0.25">
      <c r="A11" t="s">
        <v>402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Generell input</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2019-02-21T15:21:30Z</dcterms:modified>
</cp:coreProperties>
</file>