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7B3602D2-DF99-46A0-A71F-1E08035167E4}" xr6:coauthVersionLast="40" xr6:coauthVersionMax="40" xr10:uidLastSave="{00000000-0000-0000-0000-000000000000}"/>
  <bookViews>
    <workbookView xWindow="1290" yWindow="1950"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5" l="1"/>
  <c r="H30" i="5"/>
  <c r="G30" i="5"/>
  <c r="K47" i="3"/>
  <c r="J47" i="3"/>
  <c r="H47" i="3"/>
  <c r="G47" i="3"/>
  <c r="E47" i="3"/>
  <c r="D47" i="3"/>
  <c r="C47" i="3"/>
  <c r="B47" i="3"/>
  <c r="I44" i="3"/>
  <c r="F44" i="3"/>
  <c r="I43" i="3"/>
  <c r="F43" i="3"/>
  <c r="F42" i="3"/>
  <c r="I41" i="3"/>
  <c r="F41" i="3"/>
  <c r="F38" i="3"/>
  <c r="F37" i="3"/>
  <c r="F34" i="3"/>
  <c r="F33" i="3"/>
  <c r="F31" i="3"/>
  <c r="F30" i="3"/>
  <c r="F28" i="3"/>
  <c r="K23" i="3"/>
  <c r="J23" i="3"/>
  <c r="H23" i="3"/>
  <c r="G23" i="3"/>
  <c r="E23" i="3"/>
  <c r="D23" i="3"/>
  <c r="C23" i="3"/>
  <c r="B23" i="3"/>
  <c r="I20" i="3"/>
  <c r="F20" i="3"/>
  <c r="I19" i="3"/>
  <c r="F19" i="3"/>
  <c r="F18" i="3"/>
  <c r="I17" i="3"/>
  <c r="F17" i="3"/>
  <c r="F14" i="3"/>
  <c r="F13" i="3"/>
  <c r="F10" i="3"/>
  <c r="F9" i="3"/>
  <c r="F7" i="3"/>
  <c r="F6" i="3"/>
  <c r="F5" i="3"/>
  <c r="F4" i="3"/>
  <c r="D5" i="5"/>
  <c r="I23" i="3" l="1"/>
  <c r="F23" i="3"/>
  <c r="F47" i="3"/>
  <c r="I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<sst xmlns="http://schemas.openxmlformats.org/spreadsheetml/2006/main" count="547" uniqueCount="403">
  <si>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</si>
  <si>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</si>
  <si>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</si>
  <si>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</si>
  <si>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</si>
  <si>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</si>
  <si>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</si>
  <si>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</si>
  <si>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</si>
  <si>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</si>
  <si>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</si>
  <si>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</si>
  <si>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</si>
  <si>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</si>
  <si>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</si>
  <si>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</si>
  <si>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</si>
  <si>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</si>
  <si>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</si>
  <si>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</si>
  <si>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</si>
  <si>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</si>
  <si>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</si>
  <si>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</si>
  <si>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</si>
  <si>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</si>
  <si>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</si>
  <si>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</si>
  <si>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</si>
  <si>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</si>
  <si>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</si>
  <si>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</si>
  <si>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</si>
  <si>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</si>
  <si>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</si>
  <si>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</si>
  <si>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</si>
  <si>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</si>
  <si>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</si>
  <si>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</si>
  <si>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</si>
  <si>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</si>
  <si>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</si>
  <si>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</si>
  <si>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</si>
  <si>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</si>
  <si>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</si>
  <si>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</si>
  <si>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</si>
  <si>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</si>
  <si>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</si>
  <si>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</si>
  <si>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</si>
  <si>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</si>
  <si>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</si>
  <si>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</si>
  <si>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</si>
  <si>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</si>
  <si>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</si>
  <si>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</si>
  <si>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</si>
  <si>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</si>
  <si>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</si>
  <si>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</si>
  <si>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</si>
  <si>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</si>
  <si>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</si>
  <si>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</si>
  <si>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</si>
  <si>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</si>
  <si>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</si>
  <si>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</si>
  <si>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</si>
  <si>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</si>
  <si>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</si>
  <si>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</si>
  <si>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</si>
  <si>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</si>
  <si>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</si>
  <si>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</si>
  <si>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</si>
  <si>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</si>
  <si>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</si>
  <si>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</si>
  <si>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</si>
  <si>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</si>
  <si>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</si>
  <si>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</si>
  <si>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</si>
  <si>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</si>
  <si>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</si>
  <si>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</si>
  <si>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</si>
  <si>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</si>
  <si>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</si>
  <si>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</si>
  <si>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</si>
  <si>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</si>
  <si>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</si>
  <si>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</si>
  <si>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</si>
  <si>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</si>
  <si>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</si>
  <si>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</si>
  <si>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</si>
  <si>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</si>
  <si>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</si>
  <si>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</si>
  <si>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</si>
  <si>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</si>
  <si>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</si>
  <si>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</si>
  <si>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</si>
  <si>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</si>
  <si>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</si>
  <si>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</si>
  <si>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</si>
  <si>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</si>
  <si>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</si>
  <si>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</si>
  <si>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</si>
  <si>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</si>
  <si>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</si>
  <si>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</si>
  <si>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</si>
  <si>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</si>
  <si>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</si>
  <si>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</si>
  <si>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</si>
  <si>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</si>
  <si>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</si>
  <si>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</si>
  <si>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</si>
  <si>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</si>
  <si>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</si>
  <si>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</si>
  <si>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</si>
  <si>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</si>
  <si>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</si>
  <si>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</si>
  <si>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</si>
  <si>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</si>
  <si>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</si>
  <si>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</si>
  <si>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</si>
  <si>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</si>
  <si>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</si>
  <si>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</si>
  <si>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</si>
  <si>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</si>
  <si>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</si>
  <si>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</si>
  <si>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</si>
  <si>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</si>
  <si>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</si>
  <si>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</si>
  <si>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</si>
  <si>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</si>
  <si>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</si>
  <si>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</si>
  <si>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</si>
  <si>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</si>
  <si>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</si>
  <si>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</si>
  <si>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</si>
  <si>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</si>
  <si>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</si>
  <si>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</si>
  <si>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</si>
  <si>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</si>
  <si>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</si>
  <si>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</si>
  <si>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</si>
  <si>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</si>
  <si>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</si>
  <si>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</si>
  <si>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</si>
  <si>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</si>
  <si>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</si>
  <si>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</si>
  <si>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</si>
  <si>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</si>
  <si>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</si>
  <si>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</si>
  <si>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</si>
  <si>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</si>
  <si>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</si>
  <si>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</si>
  <si>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</si>
  <si>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</si>
  <si>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</si>
  <si>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</si>
  <si>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</si>
  <si>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</si>
  <si>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</si>
  <si>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</si>
  <si>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</si>
  <si>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</si>
  <si>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Dag-Inge Øien og Anders Lyngstad, NTNU Vitenskapsmuseet</t>
  </si>
  <si>
    <t>VU</t>
  </si>
  <si>
    <t>Sårbar</t>
  </si>
  <si>
    <t>4.1</t>
  </si>
  <si>
    <t>40</t>
  </si>
  <si>
    <t>1</t>
  </si>
  <si>
    <t>5</t>
  </si>
  <si>
    <t>Minoriteten av forekomstarealet påvirkes (&lt;50%)</t>
  </si>
  <si>
    <t xml:space="preserve">Langsom, men signifikant, reduksjon (&lt; 20% over 10 år) </t>
  </si>
  <si>
    <t xml:space="preserve">Pågående </t>
  </si>
  <si>
    <t>Utbygging/utvinning</t>
  </si>
  <si>
    <t xml:space="preserve">Påvirkning på habitat &gt; Habitatpåvirkning på ikke landbruksarealer (terrestrisk) </t>
  </si>
  <si>
    <t xml:space="preserve">Drenering (grøfting) </t>
  </si>
  <si>
    <t>Påvirkning på habitat &gt; Landbruk &gt;Skogreising/treplantasjer</t>
  </si>
  <si>
    <t>Tidsrom endret fra "pågående" pga. endringer i lovverket.</t>
  </si>
  <si>
    <t>Opphørt, men kan inntreffe igjen</t>
  </si>
  <si>
    <t>Grøfting til bruk for skogplanting eller oppdyrking har vært og er fortsatt største trussel. Dessuten kommer brønnboring, veger, boligbygging og annen infrastruktur i sentrale strøk. Også klimaendringer med økt temperatur og nedbør kan gi endret vannføring og være en trussel, men det er svært usikkert hvordan dette vil slå ut.</t>
  </si>
  <si>
    <t>Endringer i nedbørsmengde</t>
  </si>
  <si>
    <t xml:space="preserve">Klimatiske endringer &gt; Regionale </t>
  </si>
  <si>
    <t>Påvirkningsfaktor 3</t>
  </si>
  <si>
    <t>Påvirkningsfaktor 4</t>
  </si>
  <si>
    <t>Temperaturendring</t>
  </si>
  <si>
    <t>Ukjent</t>
  </si>
  <si>
    <t>2011</t>
  </si>
  <si>
    <t>Inngår i "Rikmyr (Rikere åpen jordvannsmyr)"</t>
  </si>
  <si>
    <t>Åpen låglandskildemyr er jordvannsmyr i boreonemoral og sørboreal vegetasjonssone som får tilførsel av mineraler fra kildevann. Høyt artsmangfold, spesielt av graminider, med betydelig innslag av urter; vedvekster spiller liten rolle. Dekker vanligvis små arealer i kanten av rikere åpen jordvannsmyr og det er glidende overgang mellom typene.</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</si>
  <si>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</si>
  <si>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34</t>
  </si>
  <si>
    <t>Grunntypene V1-30, V1-31, V4-6 og V4-8</t>
  </si>
  <si>
    <t>Artssammensetning og variasjon i kilder og kildemyr er dårlig dokumentert. Lista omfatter trua arter som vi vet kan forekomme i kilder og kildepåvirka myr i låglandet, samt trua rikmyrsarter som potensielt kan forekomme i kildemyr i låglandet.</t>
  </si>
  <si>
    <r>
      <t xml:space="preserve">Evjestarr (VU); huldrestarr (VU); </t>
    </r>
    <r>
      <rPr>
        <sz val="11"/>
        <color rgb="FF000000"/>
        <rFont val="Calibri"/>
        <family val="2"/>
        <scheme val="minor"/>
      </rPr>
      <t>lappsoleie (VU); purpurmarihand (EN); lappmjølke (EN); myrflangre (EN); knottblom (EN); myrsildre (EN); nerveklo (EN); alvemose (VU); stakesvanemose (EN); striglegulmose (CR); enkorntvebladmose (EN).</t>
    </r>
  </si>
  <si>
    <t>Nær truet</t>
  </si>
  <si>
    <t>NT</t>
  </si>
  <si>
    <t>Etter kriterium 1.2 betyr dette at reduksjon av forekomstarealet siste 50 år må gå fra 30-50 % til 15-30 %. Etter kriterium 4.1 betyr dette at areal med "akseptabel tilstand" må endres fra 30-50 % med redusert tilstand til 15-30 % med redusert tilstand.</t>
  </si>
  <si>
    <t>Støttende: Artsmangfold; jordoppbygging; næringsomsetning (alle er bærekraftige).
Forsynende: Ferskvann (bærekraftig); torv til ulike formål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</si>
  <si>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Forekomstareal</t>
  </si>
  <si>
    <t>Reduksjon av forekomstareal siste 50 år må gå fra 30-50 % til 15-30 %</t>
  </si>
  <si>
    <t>Økologisk tilstand</t>
  </si>
  <si>
    <t>Reduksjon i tilstand på et areal endres fra sterk reduksjon (30-50 %) til nokså sterk reduksjon (15-30 %).</t>
  </si>
  <si>
    <t>2015-2025</t>
  </si>
  <si>
    <t>EN innen 2020</t>
  </si>
  <si>
    <t>Kriteriet ble anvendt i 2011, og vil være relevant også for 2035, og tap av areal vil ligge på samme nivå som i 2011, minst 30 % .</t>
  </si>
  <si>
    <t>Kriteriet ble anvendt i 2011, og vil være relevant også for 2035. Areal som ikke har "akseptabel tilstand" kan forventes å øke til 50-80 %.</t>
  </si>
  <si>
    <t>Kilder og kildemyr dekker små areal. Selv et lite inngrep i en lokalitet kan ha store konsekvenser og raskt gi svært redusert tilstand.</t>
  </si>
  <si>
    <t>Hydrologisk restaurering</t>
  </si>
  <si>
    <t>Avdempende</t>
  </si>
  <si>
    <t>Sikring av lokaliteter med akseptabel tilstand</t>
  </si>
  <si>
    <t>Utvidelse av eksisterende verneområder</t>
  </si>
  <si>
    <t>Nedbygging av arealer til ulike formål (infrastruktur, næringsutvikling, boligbygging), brønnboring</t>
  </si>
  <si>
    <t>Vi vurderer at andel areal med dårligere enn "akseptabel tilstand" kan forventes å være &gt; 80 % innen kort tid, og etter kriterium 4.1. vil dette gi kategori CR.  Dette er et svært usikkert anslag siden datagrunnlaget er svakt, men et konservativt anslag tilsier at andelen åpen låglandskildemyr som ikke har akseptabel tilstand er høyere enn 50 % alt i dag eller i svært nær framtid. Vi konkluderer  derfor med EN innen 2020.</t>
  </si>
  <si>
    <t>En del eksisterende verneområder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gjerne med en buffersone for å unngå at myrkanten faller utenfor. Vi har ikke oversikt over hvor mange verneområder der åpen låglandskildemyr inngår, men antakelig bør alle verneområder med rikmyr i låglandet sjekkes om vernet inkluderer hele myra eller ikke. Se ellers diskusjon rundt areal med akseptabel tilstand over.</t>
  </si>
  <si>
    <t>Drenering (grøfting), skogplanting</t>
  </si>
  <si>
    <t>Eid, P.M. &amp; Røsok, Ø. 2015. Restaurering av ekstremrikmyr i Asker. Vann 02-15: 183-191.</t>
  </si>
  <si>
    <t>Så langt har restaurering stort sett foregått i verneområder, og vern sammen med restaurering anser vi som effektivt og sikkert med tanke på å oppnå målsettingen om bedret rødlistestatus.</t>
  </si>
  <si>
    <t>Delmål 1 (Forekomstareal)</t>
  </si>
  <si>
    <t>Delmål 2 (Økologisk tilstand)</t>
  </si>
  <si>
    <t>x</t>
  </si>
  <si>
    <t>NA</t>
  </si>
  <si>
    <t>Restaurering av arealer som per i dag ikke har akseptabel tilstand er nødvendig for, og vil gi, høy måloppnåelse.</t>
  </si>
  <si>
    <t>Sikring av arealer som per i dag har akseptabel tilstand er nødvendig for, og vil gi, høy måloppnåelse.</t>
  </si>
  <si>
    <t>Kunnskapsinnhenting gir ikke alene høyere måloppnåelse, men vil bidra til en mer presis forvaltningsstrategi.</t>
  </si>
  <si>
    <t>Åpen låglandskildemyr vil i forvaltningsammenheng måtte behandles sammen med rikmyr i låglandet (rikere myrkantmark + myrflate i låglandet). Typen forekommer oftest som en mindre del, eller i kanten av myrkomplekser med rikere myrkantmark/myrflate og danner svært sjelden (aldri?) egne myrkompleks.</t>
  </si>
  <si>
    <t>Åpen låglandskildemyr</t>
  </si>
  <si>
    <t>Det foregår restaurering av noen rikmyrer i låglandet på Østlandet i forbindelse med handlingsplan for de tura artene knottblom og myrflangre. Bl.a. Abbortjernmyr og Gjellebekkmyrene (Eid &amp; Røsok 2015). Noen av disse inneholder låglandskildemyr.</t>
  </si>
  <si>
    <t>NTNU Vitenskapsmuseet</t>
  </si>
  <si>
    <t>Naturbase</t>
  </si>
  <si>
    <t>NiN-data</t>
  </si>
  <si>
    <t>Antall overlappende</t>
  </si>
  <si>
    <t>Fylke</t>
  </si>
  <si>
    <t>Myrbase</t>
  </si>
  <si>
    <t>A</t>
  </si>
  <si>
    <t>B</t>
  </si>
  <si>
    <t>C</t>
  </si>
  <si>
    <t>Totalt</t>
  </si>
  <si>
    <t>NNF</t>
  </si>
  <si>
    <t>NiN (2.0)</t>
  </si>
  <si>
    <t>Naturbase og NTNU</t>
  </si>
  <si>
    <t>Naturbase og NiN</t>
  </si>
  <si>
    <t>Østfold</t>
  </si>
  <si>
    <t>Akershus*</t>
  </si>
  <si>
    <t>Oslo*</t>
  </si>
  <si>
    <t>Hedmark</t>
  </si>
  <si>
    <t>Buskerud*</t>
  </si>
  <si>
    <t>Vestfold*</t>
  </si>
  <si>
    <t>Aust-Agder</t>
  </si>
  <si>
    <t>Vest-Agder</t>
  </si>
  <si>
    <t>Rogaland</t>
  </si>
  <si>
    <t>Hordaland</t>
  </si>
  <si>
    <t>Sogn og Fjordane</t>
  </si>
  <si>
    <t>Møre og Romsdal</t>
  </si>
  <si>
    <t>Sør-Trøndelag</t>
  </si>
  <si>
    <t>Nord-Trøndelag</t>
  </si>
  <si>
    <t>Nordland</t>
  </si>
  <si>
    <t>Troms</t>
  </si>
  <si>
    <t>Finnmark</t>
  </si>
  <si>
    <t>Total</t>
  </si>
  <si>
    <t>Overlappende areal</t>
  </si>
  <si>
    <t>Akershus</t>
  </si>
  <si>
    <t>Oslo</t>
  </si>
  <si>
    <t>Oppland</t>
  </si>
  <si>
    <t>Buskerud</t>
  </si>
  <si>
    <t>Vestfold</t>
  </si>
  <si>
    <t>Telemark</t>
  </si>
  <si>
    <t>Fylker</t>
  </si>
  <si>
    <t>Kommuner</t>
  </si>
  <si>
    <t>Asker</t>
  </si>
  <si>
    <t>Bærum</t>
  </si>
  <si>
    <t>Nittedal</t>
  </si>
  <si>
    <t>Nedre Eiker</t>
  </si>
  <si>
    <t>Kongsvinger</t>
  </si>
  <si>
    <t>Løten</t>
  </si>
  <si>
    <t>Åsnes</t>
  </si>
  <si>
    <t>Bergen</t>
  </si>
  <si>
    <t>Eide</t>
  </si>
  <si>
    <t>Frei</t>
  </si>
  <si>
    <t>Fræna</t>
  </si>
  <si>
    <t>Haram</t>
  </si>
  <si>
    <t>Rauma</t>
  </si>
  <si>
    <t>Sunndal</t>
  </si>
  <si>
    <t>Surnadal</t>
  </si>
  <si>
    <t>Tingvoll</t>
  </si>
  <si>
    <t>Ørsta</t>
  </si>
  <si>
    <t>Brønnøy</t>
  </si>
  <si>
    <t>Gildeskål</t>
  </si>
  <si>
    <t>Steigen</t>
  </si>
  <si>
    <t>Vefsn</t>
  </si>
  <si>
    <t>Leka</t>
  </si>
  <si>
    <t>Nærøy</t>
  </si>
  <si>
    <t>Snåsa</t>
  </si>
  <si>
    <t>Steinkjer</t>
  </si>
  <si>
    <t>Verdal</t>
  </si>
  <si>
    <t>Vikna</t>
  </si>
  <si>
    <t>Gjesdal</t>
  </si>
  <si>
    <t>Hjelmeland</t>
  </si>
  <si>
    <t>Sandnes</t>
  </si>
  <si>
    <t>Sola</t>
  </si>
  <si>
    <t>Strand</t>
  </si>
  <si>
    <t>Bremanger</t>
  </si>
  <si>
    <t>Selje</t>
  </si>
  <si>
    <t>Skaun</t>
  </si>
  <si>
    <t>Trondheim</t>
  </si>
  <si>
    <t>Holmestrand</t>
  </si>
  <si>
    <t>Sandefjord</t>
  </si>
  <si>
    <t>Marker</t>
  </si>
  <si>
    <t>Antall lokaliteter åpen låglandskildemyr</t>
  </si>
  <si>
    <t>Areal åpen låglandskildemyr</t>
  </si>
  <si>
    <t>* Lokaliteter i Myrbase mangler arealangivelse</t>
  </si>
  <si>
    <t>Lørenskog</t>
  </si>
  <si>
    <t>Nord-Odal</t>
  </si>
  <si>
    <t>Sømna</t>
  </si>
  <si>
    <t>Bokn</t>
  </si>
  <si>
    <t>Rennesøy</t>
  </si>
  <si>
    <t>Eid</t>
  </si>
  <si>
    <t>Flekkefjord</t>
  </si>
  <si>
    <t>Rygge</t>
  </si>
  <si>
    <t>Trøgstad</t>
  </si>
  <si>
    <t>Kommuneliste åpen låglandskildemyr</t>
  </si>
  <si>
    <t>Dette er forekomster av kilde registrert i myrlokaliteter i låglandet i forbindelse med arbeidet med den nasjonale myrplanen på 1970- og 1980-tallet. Flere av disse overlapper med naturbaselokalitetene ovenfor. Det reelle antallet registrerte forekomster av kilde totalt er sannsynligvis under 60, men inkludert de som forekommer i rikmyrlokaliteter er antallet trolig flere hundre.</t>
  </si>
  <si>
    <t>Tap av areal kan ventes å avta noe på grunn av endringer i lovverket når det gjelder grøfting for skogreising. Samtidig øker arealpresset mange steder slik at vi forventer at tap av areal vil ligge på samme nivå i 2035 som i 2011.</t>
  </si>
  <si>
    <t>Naturbase**</t>
  </si>
  <si>
    <t>** Arealtallene i Naturbase er til dels svært misvisende. Flere polygoner inneholder store arealer med andre naturtyper</t>
  </si>
  <si>
    <t>Juni</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</si>
  <si>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t>
  </si>
  <si>
    <t>Typen forekommer spredt, men det finnes lite data over forekomster. Dette er ikke en naturtype som er registrert i Naturbase, men den omfatter mange av kildelokalitetene (Kilde og kildebekk (A06)) som er registrert. Det er dette antallet for låglandet som er angitt her. I tillegg vil typen inngå i en god del av rikmyrIokalitetene (A05).</t>
  </si>
  <si>
    <t>&lt; 20 %</t>
  </si>
  <si>
    <t>Rødlista for 2011 angir forekomstarealet til &lt; 500 km² ut fra at en (gruppe av) lokalitet(er) skulle oppgis til 4 km² etter gjeldende metodikk. Av arealet som er registrert i Naturbase viser det seg at flere polygoner inneholder store arealet med andre naturtyper (spesielt i Møre og Romsdal). Det reelle arealet av naturtypen i disse er mye mindre.</t>
  </si>
  <si>
    <t>Låglandskildemyr er resultatet av torvakkumulering omkring stabile kilder i låglandet (boreonemoral og sørboreal vegetasjonssone). Disse er sjeldne i de fleste deler av landet. I låglandet er kilder viktige voksesteder for arter som ellers bare finnes på fjellet eller i fjellnære områder, og som kan være regionalt truet. I tillegg opptrer mange trua rikmyrarter i og omkring kilder.  Kilder gir informasjon om grunnvatn, geologi og klimaforhold, og plantelivet gjenspeiler miljøforholdene på en klar måte. Kildemyr er viktig når det gjelder vasskvalitet, men også det at de ofte står igjen som "øyer" av natur i et landskap som ellers er preget av inngrep og menneskelig aktivitet. Det kan gi grunnlag for dyreliv (fugl og annen fauna) som ellers ville ha forsvunnet fra et område.</t>
  </si>
  <si>
    <t>Det kan være ulike formål med drenering av åpen låglandskildemyr. Areal til oppdyrking er et eksempel, inngrep for å nyttiggjøre seg kildevatnet er et annet. I det siste tilfellet vil naturtypen gå tapt selv om det ikke var intensjonen å omdisponere myrarealet.</t>
  </si>
  <si>
    <t>1: Drenering (grøfting)</t>
  </si>
  <si>
    <t>120 daa i året restaureres</t>
  </si>
  <si>
    <t>Gravemaskin med lågt marktrykk</t>
  </si>
  <si>
    <t>Kildemyr</t>
  </si>
  <si>
    <t>1,2: Drenering (grøfting), Utbygging/utvinning</t>
  </si>
  <si>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</si>
  <si>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Eventuelle inngrep i områder som sikres bør restaureres for å sikre at sikringen har funksjon over tid.</t>
  </si>
  <si>
    <t>+</t>
  </si>
  <si>
    <t>Allerede sikret areal som er i akseptabel tilstand inngår i dette, mens sikret areal med dårligere tilstand enn akseptabel ikke vil inngå. Areal med middels tilstand, og som krever restaurering, er ikke inkludert, og kommer i tillegg.</t>
  </si>
  <si>
    <t xml:space="preserve">Tiltaket er foreslått separat fordi det peker mot et særskilt virkemiddel (områdevern). Lokalitetene er godt kjent, og informasjon finnes bl.a. i Naturbase. Vern med en relevant buffersone rundt myrer (50-100 m) vil samtidig gi beskyttelse av en del skog, ofte friske og fuktige skogtyper som er kjent for høgt biologisk mangfold. Siden denne kategorien rikmyr kun opptrer i låglandet vil dette tiltaket kunne antas å gi høg måloppnåelse for beskyttelse av skogsarter knytta til låglandet. </t>
  </si>
  <si>
    <t>Mer presis kunnskap vil direkte påvirke hvilke og hvor mange lokaliteter som anbefales for restaurering. Vil gi økt presisjon i beregning av areal, antall og tilstand.</t>
  </si>
  <si>
    <t>Vi tror de viktigste kildemyrene i låglandet ligger på Østlandet, særlig i Oslofeltet, og til en viss grad i Trøndelag.</t>
  </si>
  <si>
    <t>Kildemyr inngår ganske sikkert i flere verneområder, men dette er det manglende kunnskap om.</t>
  </si>
  <si>
    <t>For hver lokalitet må det utarbeides en restaureringsplan fordi den konkrete utformingen av restaureringstiltak må tilpasses (er avhengig av) bl.a. helning, grøftetetthet, grøftedybde, grøftealder, eventuell gjengroing/oppslag av kratt og trær, grad av erosjon av torv. For kildemyr er det særlig kritisk at kildene har intakt hydrologi. Ved restaurering av myrmassiver der deler er helt endret (eks. oppdyrka) vil det også være nødvendig å ta hensyn til dette. Ved hydrologisk restaurering av jordvassmyr er det en kjent utfordring at det frigjøres mye næringsstoffer i fasen etter at vassnivået er hevet. Dette kan gi rask og uønsket vekst hos busker, trær og andre konkurransesterke karplanter. Det kan derfor vise seg nødvendig å kombinere hydrologisk restaurering med slått og fjening av biomasse.</t>
  </si>
  <si>
    <t>Det er kjent at det er vanskeligere å restaurere jordvannsmyr enn nedbørsmyr med godt resultat, og det er også kjent at det er vanskeligere å restaurere myr med helning enn myr som er plan. Sannsynligheten for å lykkes bedømmer vi derfor som lavere for kildemyr enn for kategorier innen nedbørsmyr.</t>
  </si>
  <si>
    <t>Restaurering av jordvassmyr er potensielt vanskeligere enn restaurering av nedbørsmyr, og det vil være avgjørende viktig å sikre areal mot ytterligere inngrep siden vi ikke har like stor sikkerhet for at restaurering vil fungere godt.</t>
  </si>
  <si>
    <t>Restaurering av jordvassmyr er potensielt vanskeligere enn restaurering av nedbørsmyr.</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</si>
  <si>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</si>
  <si>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Kostnadsusikkerhet</t>
  </si>
  <si>
    <t>Ganske sikker (50-75%)</t>
  </si>
  <si>
    <t>Svært usikker (0-25%)</t>
  </si>
  <si>
    <t>Trolig svært høye kostnader</t>
  </si>
  <si>
    <t>Lindgaard, A. og Henriksen, S. (red.) 2011. Norsk rødliste for naturtyper 2011. Artsdatabanken, Trondheim.</t>
  </si>
  <si>
    <t>Naturtypen omfatter grunntyper i både Åpen jordvannsmyr og Kaldkilde, men forekomster av Kaldkilde som ikke forekommer i tilknytning til Åpen jordvannsmyr (dvs. det er ikke myr rundt kilden) regnes ikke som en del av Åpen låglandskildemyr.</t>
  </si>
  <si>
    <t>Kartlegging</t>
  </si>
  <si>
    <t>Forekomst</t>
  </si>
  <si>
    <t>Vi foreslår at det snarest gjennomføres en kartlegging av kildemyr i låglandet. Det vil være en god begynnelse å først undersøke samtlige rikmyrer som er registrert for å slå fast hvilke som inneholder kildemyr (trolig mange av dem). Denne kartleggingen bør omfatte alle fylker i Sør-Norge i tillegg til Nordland.</t>
  </si>
  <si>
    <t>85-95%</t>
  </si>
  <si>
    <t>For å oppnå en forbedring av rødlistevurdering til NT i 2035 må andelen areal med akseptabel tilstand øke fra ca. 40 %, der vi er i dag, til over 70 %. Dette vil altså kreve restaureringstiltak på minimum 30 % av arealet åpen låglandskildemyr. Hvor mye dette tilsvarer i areal er vanskelig å angi ettersom arealestimatet i rødlista for 2011 er såpass usikkert (&lt; 500 km²). Trolig er det reelle arealet av åpen låglandskildemyr vesentlig lågere. Derfor vil restaurering av 30 % av arealet trolig tilsvare mindre enn 2 km² (2000 daa), men dette vil fordele seg på mange ti-talls lokaliteter. Med utgangspunkt i 2000 daa må om lag 120 daa restaureres årlig for å nå målet om rødlistevurdering NT innen 2035. Videre bør valget av lokaliteter gjøres slik at det er de som er i relativt god tilstand som prioriteres, det er blant disse det er forbedringspotensiale innen 2035. Datagrunnlaget er svakt og vi mangler mye data, ikke bare over forekomst, men også over tilstand for typen, og inntil kunnskapsgrunnlaget er blitt bedre (se nedenfor) kan man kun forholde seg til et omtrentlig arealmål.</t>
  </si>
  <si>
    <t>Blindheim, T., Thingstad, P.G. &amp; Gaarder, G. (red.) 2011.
Naturfaglig evaluering av norske verneområder. Dekning av naturtyper
og arter. – NINA Rapport 539. 340 s.</t>
  </si>
  <si>
    <t>Ut fra vurderingene i F6, F7 anslås arealet til minimum 1600-1900 daa. Engangstiltak</t>
  </si>
  <si>
    <t>For å oppnå en forbedring av rødlistevurdering til NT i 2035 må vi unngå at areal som per i dag har akseptabel tilstand utsettes for inngrep som gir tap av areal eller forverret tilstand. Dette utgjør trolig mindre enn 40 % av arealet, anslagsvis 2000 daa. Inkludert i dette er allerede verna areal, men datagrunnlaget er svakt. Det finnes ingen arealoppgaver over andelen låglandskildemyr i verneområder, men Blindheim m.fl. (2011) antyder at 5-20 % av rikmyrlokaliteter (av antallet lokaliteter, ikke areal!) av høg verdi er vernet. Der er grunn til å tro at situasjonen for låglandskildemyr er tilsvarende (svært usikkert, vi vet ikke). Inntil kunnskapsgrunnlaget er blitt bedre (se nedenfor) kan man kun forholde seg til et omtrentlig arealmål. For lokalitetene utenfor verneområdene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</si>
  <si>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t>kr 550 000 + kostnader for tiltak 2 og 3</t>
  </si>
  <si>
    <t>Økonomisk analyse</t>
  </si>
  <si>
    <t>Øyvind Nystad Handberg og Kristin Magnussen, Menon</t>
  </si>
  <si>
    <t>Kunnskapsgrunnlag for åpen låglandskildemyr - Tiltak for å ta vare på trua natur</t>
  </si>
  <si>
    <t>Vedlegg 112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</si>
</sst>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1"/>
      <color indexed="8"/>
      <name val="Calibri"/>
      <family val="2"/>
      <scheme val="minor"/>
    </font>
    <font>
      <sz val="11"/>
      <color rgb="FFFF0000"/>
      <name val="Calibri"/>
      <family val="2"/>
      <scheme val="minor"/>
    </font>
    <font>
      <i/>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9" fillId="0" borderId="0"/>
    <xf numFmtId="0" fontId="9" fillId="0" borderId="0"/>
  </cellStyleXfs>
  <cellXfs count="102">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0" fillId="4" borderId="9" xfId="1" applyFont="1" applyFill="1" applyBorder="1" applyAlignment="1">
      <alignment horizontal="center"/>
    </xf>
    <xf numFmtId="0" fontId="10" fillId="4" borderId="10" xfId="1" applyFont="1" applyFill="1" applyBorder="1" applyAlignment="1">
      <alignment horizontal="centerContinuous"/>
    </xf>
    <xf numFmtId="0" fontId="10" fillId="4" borderId="11" xfId="1" applyFont="1" applyFill="1" applyBorder="1" applyAlignment="1">
      <alignment horizontal="centerContinuous"/>
    </xf>
    <xf numFmtId="0" fontId="10" fillId="4" borderId="12" xfId="1" applyFont="1" applyFill="1" applyBorder="1" applyAlignment="1">
      <alignment horizontal="centerContinuous"/>
    </xf>
    <xf numFmtId="0" fontId="0" fillId="5" borderId="10" xfId="0" applyFill="1" applyBorder="1" applyAlignment="1">
      <alignment horizontal="centerContinuous"/>
    </xf>
    <xf numFmtId="0" fontId="0" fillId="5" borderId="12" xfId="0" applyFill="1" applyBorder="1" applyAlignment="1">
      <alignment horizontal="centerContinuous"/>
    </xf>
    <xf numFmtId="0" fontId="10" fillId="4" borderId="13" xfId="1" applyFont="1" applyFill="1" applyBorder="1" applyAlignment="1">
      <alignment horizontal="center"/>
    </xf>
    <xf numFmtId="0" fontId="10" fillId="4" borderId="14" xfId="1" applyFont="1" applyFill="1" applyBorder="1" applyAlignment="1">
      <alignment horizontal="center"/>
    </xf>
    <xf numFmtId="0" fontId="10" fillId="4" borderId="15" xfId="1" applyFont="1" applyFill="1" applyBorder="1" applyAlignment="1">
      <alignment horizontal="center"/>
    </xf>
    <xf numFmtId="0" fontId="10" fillId="4" borderId="16" xfId="1" applyFont="1"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4" xfId="0" applyFill="1" applyBorder="1" applyAlignment="1">
      <alignment horizontal="center"/>
    </xf>
    <xf numFmtId="0" fontId="10" fillId="0" borderId="17" xfId="1" applyFont="1" applyBorder="1"/>
    <xf numFmtId="0" fontId="10" fillId="0" borderId="18" xfId="1" applyFont="1" applyBorder="1" applyAlignment="1">
      <alignment horizontal="right"/>
    </xf>
    <xf numFmtId="0" fontId="10" fillId="0" borderId="19" xfId="1" applyFont="1" applyBorder="1" applyAlignment="1">
      <alignment horizontal="right"/>
    </xf>
    <xf numFmtId="0" fontId="10" fillId="0" borderId="20" xfId="1" applyFont="1" applyBorder="1" applyAlignment="1">
      <alignment horizontal="right"/>
    </xf>
    <xf numFmtId="0" fontId="0" fillId="0" borderId="11" xfId="0" applyBorder="1"/>
    <xf numFmtId="0" fontId="0" fillId="0" borderId="12" xfId="0" applyBorder="1"/>
    <xf numFmtId="0" fontId="10" fillId="0" borderId="21" xfId="1" applyFont="1" applyBorder="1" applyAlignment="1">
      <alignment horizontal="right"/>
    </xf>
    <xf numFmtId="0" fontId="10" fillId="0" borderId="22" xfId="1" applyFont="1" applyBorder="1"/>
    <xf numFmtId="0" fontId="10" fillId="0" borderId="23" xfId="1" applyFont="1" applyBorder="1"/>
    <xf numFmtId="0" fontId="10" fillId="0" borderId="24" xfId="1" applyFont="1" applyBorder="1" applyAlignment="1">
      <alignment horizontal="right"/>
    </xf>
    <xf numFmtId="0" fontId="10" fillId="0" borderId="25" xfId="1" applyFont="1" applyBorder="1" applyAlignment="1">
      <alignment horizontal="right"/>
    </xf>
    <xf numFmtId="0" fontId="10" fillId="0" borderId="26" xfId="1" applyFont="1" applyBorder="1" applyAlignment="1">
      <alignment horizontal="right"/>
    </xf>
    <xf numFmtId="0" fontId="10" fillId="0" borderId="0" xfId="1" applyFont="1" applyAlignment="1">
      <alignment horizontal="right"/>
    </xf>
    <xf numFmtId="0" fontId="0" fillId="0" borderId="23" xfId="0" applyBorder="1"/>
    <xf numFmtId="0" fontId="10" fillId="0" borderId="22" xfId="1" applyFont="1" applyBorder="1" applyAlignment="1">
      <alignment horizontal="right"/>
    </xf>
    <xf numFmtId="0" fontId="10" fillId="0" borderId="0" xfId="1" applyFont="1"/>
    <xf numFmtId="0" fontId="10" fillId="0" borderId="27" xfId="1" applyFont="1" applyBorder="1"/>
    <xf numFmtId="0" fontId="0" fillId="0" borderId="27" xfId="0" applyBorder="1"/>
    <xf numFmtId="0" fontId="10" fillId="0" borderId="28" xfId="1" applyFont="1" applyBorder="1"/>
    <xf numFmtId="0" fontId="10" fillId="0" borderId="14" xfId="1" applyFont="1" applyBorder="1"/>
    <xf numFmtId="0" fontId="10" fillId="0" borderId="16" xfId="1" applyFont="1" applyBorder="1"/>
    <xf numFmtId="0" fontId="0" fillId="0" borderId="16" xfId="0" applyBorder="1"/>
    <xf numFmtId="0" fontId="0" fillId="0" borderId="14" xfId="0" applyBorder="1"/>
    <xf numFmtId="0" fontId="0" fillId="0" borderId="13" xfId="0" applyBorder="1"/>
    <xf numFmtId="0" fontId="11" fillId="0" borderId="29" xfId="1" applyFont="1" applyBorder="1"/>
    <xf numFmtId="0" fontId="11" fillId="0" borderId="30" xfId="1" applyFont="1" applyBorder="1"/>
    <xf numFmtId="0" fontId="11" fillId="0" borderId="31" xfId="1" applyFont="1" applyBorder="1"/>
    <xf numFmtId="0" fontId="10" fillId="0" borderId="18" xfId="2" applyFont="1" applyBorder="1" applyAlignment="1">
      <alignment horizontal="right" wrapText="1"/>
    </xf>
    <xf numFmtId="0" fontId="10" fillId="0" borderId="24" xfId="2" applyFont="1" applyBorder="1" applyAlignment="1">
      <alignment horizontal="right" wrapText="1"/>
    </xf>
    <xf numFmtId="0" fontId="10" fillId="0" borderId="25" xfId="2" applyFont="1" applyBorder="1" applyAlignment="1">
      <alignment horizontal="right" wrapText="1"/>
    </xf>
    <xf numFmtId="0" fontId="10" fillId="0" borderId="32" xfId="2" applyFont="1" applyBorder="1" applyAlignment="1">
      <alignment horizontal="right" wrapText="1"/>
    </xf>
    <xf numFmtId="0" fontId="10" fillId="0" borderId="23" xfId="2" applyFont="1" applyBorder="1"/>
    <xf numFmtId="0" fontId="10" fillId="0" borderId="0" xfId="2" applyFont="1" applyAlignment="1">
      <alignment horizontal="right" wrapText="1"/>
    </xf>
    <xf numFmtId="0" fontId="10" fillId="0" borderId="33" xfId="2" applyFont="1" applyBorder="1" applyAlignment="1">
      <alignment horizontal="right" wrapText="1"/>
    </xf>
    <xf numFmtId="0" fontId="10" fillId="0" borderId="0" xfId="2" applyFont="1"/>
    <xf numFmtId="0" fontId="10" fillId="0" borderId="26" xfId="2" applyFont="1" applyBorder="1" applyAlignment="1">
      <alignment horizontal="right" wrapText="1"/>
    </xf>
    <xf numFmtId="0" fontId="10" fillId="4" borderId="34" xfId="1" applyFont="1" applyFill="1" applyBorder="1" applyAlignment="1">
      <alignment horizontal="center"/>
    </xf>
    <xf numFmtId="0" fontId="10" fillId="0" borderId="25" xfId="1" applyFont="1" applyBorder="1"/>
    <xf numFmtId="0" fontId="12" fillId="3" borderId="0" xfId="0" applyFont="1" applyFill="1"/>
    <xf numFmtId="0" fontId="5" fillId="3" borderId="0" xfId="0" applyFont="1" applyFill="1"/>
    <xf numFmtId="0" fontId="5" fillId="0" borderId="0" xfId="0" applyFont="1" applyAlignment="1">
      <alignment wrapText="1"/>
    </xf>
    <xf numFmtId="0" fontId="0" fillId="3" borderId="0" xfId="0" applyFill="1" applyAlignment="1">
      <alignment wrapText="1"/>
    </xf>
    <xf numFmtId="164" fontId="0" fillId="3" borderId="0" xfId="0" applyNumberFormat="1" applyFill="1" applyAlignment="1">
      <alignment wrapText="1"/>
    </xf>
    <xf numFmtId="0" fontId="5" fillId="0" borderId="0" xfId="0" applyFont="1"/>
    <xf numFmtId="0" fontId="5" fillId="3" borderId="0" xfId="0" applyFont="1" applyFill="1" applyAlignment="1">
      <alignment horizontal="left" vertical="top" wrapText="1"/>
    </xf>
    <xf numFmtId="0" fontId="0" fillId="3" borderId="0" xfId="0" applyFill="1" applyAlignment="1" applyProtection="1">
      <alignment horizontal="left" vertical="top" wrapText="1"/>
      <protection hidden="1"/>
    </xf>
    <xf numFmtId="0" fontId="5" fillId="3" borderId="0" xfId="0" applyFont="1" applyFill="1" applyAlignment="1" applyProtection="1">
      <alignment horizontal="left" vertical="top" wrapText="1"/>
      <protection hidden="1"/>
    </xf>
    <xf numFmtId="0" fontId="0" fillId="3" borderId="0" xfId="0" applyFill="1" applyAlignment="1">
      <alignment horizontal="left" vertical="top" wrapText="1"/>
    </xf>
    <xf numFmtId="164" fontId="5" fillId="3" borderId="0" xfId="0" applyNumberFormat="1" applyFont="1" applyFill="1" applyAlignment="1">
      <alignment horizontal="left" vertical="top" wrapText="1"/>
    </xf>
    <xf numFmtId="9" fontId="0" fillId="3" borderId="0" xfId="0" applyNumberFormat="1" applyFill="1" applyAlignment="1" applyProtection="1">
      <alignment horizontal="left" vertical="top" wrapText="1"/>
      <protection hidden="1"/>
    </xf>
    <xf numFmtId="0" fontId="0" fillId="3" borderId="0" xfId="0" applyFill="1" applyAlignment="1">
      <alignment vertical="top" wrapText="1"/>
    </xf>
    <xf numFmtId="0" fontId="5" fillId="2" borderId="0" xfId="0" applyFont="1" applyFill="1"/>
    <xf numFmtId="0" fontId="13" fillId="0" borderId="0" xfId="0" applyFont="1"/>
    <xf numFmtId="0" fontId="5" fillId="3" borderId="0" xfId="0" applyFont="1" applyFill="1" applyAlignment="1">
      <alignment wrapText="1"/>
    </xf>
    <xf numFmtId="164" fontId="5" fillId="3" borderId="0" xfId="0" applyNumberFormat="1" applyFont="1" applyFill="1"/>
    <xf numFmtId="0" fontId="1" fillId="0" borderId="0" xfId="0" applyFont="1" applyAlignment="1">
      <alignment horizontal="center"/>
    </xf>
    <xf numFmtId="0" fontId="1" fillId="2" borderId="0" xfId="0" applyFont="1" applyFill="1"/>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workbookViewId="0">
      <selection activeCell="C6" sqref="C6"/>
    </sheetView>
  </sheetViews>
  <sheetFormatPr defaultColWidth="9.140625" defaultRowHeight="15" x14ac:dyDescent="0.25"/>
  <cols>
    <col min="1" max="1" width="33" customWidth="1"/>
    <col min="2" max="2" width="73.85546875" customWidth="1"/>
    <col min="3" max="3" width="41.710937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401</v>
      </c>
    </row>
    <row r="2" spans="1:7" x14ac:dyDescent="0.25">
      <c r="A2" t="s">
        <v>402</v>
      </c>
    </row>
    <row r="4" spans="1:7" x14ac:dyDescent="0.25">
      <c r="A4" s="2" t="s">
        <v>20</v>
      </c>
      <c r="B4" s="2" t="s">
        <v>19</v>
      </c>
      <c r="C4" s="2" t="s">
        <v>2</v>
      </c>
      <c r="D4" s="2" t="s">
        <v>24</v>
      </c>
      <c r="E4" s="2" t="s">
        <v>3</v>
      </c>
    </row>
    <row r="5" spans="1:7" x14ac:dyDescent="0.25">
      <c r="A5" t="s">
        <v>47</v>
      </c>
      <c r="B5" t="s">
        <v>48</v>
      </c>
      <c r="C5" s="14" t="s">
        <v>198</v>
      </c>
      <c r="D5" s="7"/>
      <c r="E5" s="2"/>
    </row>
    <row r="6" spans="1:7" x14ac:dyDescent="0.25">
      <c r="A6" t="s">
        <v>399</v>
      </c>
      <c r="B6" t="s">
        <v>48</v>
      </c>
      <c r="C6" s="17" t="s">
        <v>400</v>
      </c>
      <c r="D6" s="101"/>
      <c r="G6" s="2"/>
    </row>
    <row r="7" spans="1:7" x14ac:dyDescent="0.25">
      <c r="A7" t="s">
        <v>0</v>
      </c>
      <c r="B7" t="s">
        <v>21</v>
      </c>
      <c r="C7" s="15" t="s">
        <v>359</v>
      </c>
      <c r="D7" s="8"/>
      <c r="E7" s="6"/>
    </row>
    <row r="8" spans="1:7" x14ac:dyDescent="0.25">
      <c r="A8" t="s">
        <v>1</v>
      </c>
      <c r="B8" t="s">
        <v>25</v>
      </c>
      <c r="C8" s="15" t="s">
        <v>260</v>
      </c>
      <c r="D8" s="8"/>
      <c r="E8" s="6"/>
    </row>
    <row r="9" spans="1:7" x14ac:dyDescent="0.25">
      <c r="A9" t="s">
        <v>46</v>
      </c>
      <c r="B9" t="s">
        <v>61</v>
      </c>
      <c r="C9" s="15" t="s">
        <v>223</v>
      </c>
      <c r="D9" s="8"/>
      <c r="E9" s="6"/>
    </row>
    <row r="10" spans="1:7" x14ac:dyDescent="0.25">
      <c r="A10" t="s">
        <v>41</v>
      </c>
      <c r="B10" t="s">
        <v>42</v>
      </c>
      <c r="C10" s="15" t="s">
        <v>360</v>
      </c>
      <c r="D10" s="15"/>
      <c r="E10" s="15"/>
    </row>
    <row r="11" spans="1:7" x14ac:dyDescent="0.25">
      <c r="A11" t="s">
        <v>105</v>
      </c>
      <c r="B11" t="s">
        <v>104</v>
      </c>
      <c r="C11" s="15" t="s">
        <v>224</v>
      </c>
      <c r="D11" s="15"/>
      <c r="E11" s="15"/>
    </row>
    <row r="12" spans="1:7" x14ac:dyDescent="0.25">
      <c r="A12" t="s">
        <v>26</v>
      </c>
      <c r="B12" t="s">
        <v>62</v>
      </c>
      <c r="C12" s="15" t="s">
        <v>226</v>
      </c>
      <c r="D12" s="15"/>
      <c r="E12" s="15" t="s">
        <v>389</v>
      </c>
    </row>
    <row r="13" spans="1:7" x14ac:dyDescent="0.25">
      <c r="A13" t="s">
        <v>27</v>
      </c>
      <c r="B13" t="s">
        <v>28</v>
      </c>
      <c r="C13" s="15" t="s">
        <v>259</v>
      </c>
      <c r="D13" s="15"/>
      <c r="E13" s="15"/>
    </row>
    <row r="14" spans="1:7" x14ac:dyDescent="0.25">
      <c r="A14" t="s">
        <v>29</v>
      </c>
      <c r="B14" t="s">
        <v>30</v>
      </c>
      <c r="C14" s="15" t="s">
        <v>222</v>
      </c>
      <c r="D14" s="15"/>
      <c r="E14" s="15"/>
    </row>
    <row r="15" spans="1:7" x14ac:dyDescent="0.25">
      <c r="A15" t="s">
        <v>31</v>
      </c>
      <c r="B15" s="4">
        <v>2011</v>
      </c>
      <c r="C15" s="15" t="s">
        <v>221</v>
      </c>
      <c r="D15" s="9"/>
      <c r="E15" s="15"/>
    </row>
    <row r="16" spans="1:7" x14ac:dyDescent="0.25">
      <c r="A16" t="s">
        <v>32</v>
      </c>
      <c r="B16" t="s">
        <v>22</v>
      </c>
      <c r="C16" s="15" t="s">
        <v>199</v>
      </c>
      <c r="D16" s="9"/>
      <c r="E16" s="15"/>
    </row>
    <row r="17" spans="1:8" x14ac:dyDescent="0.25">
      <c r="A17" t="s">
        <v>33</v>
      </c>
      <c r="B17" t="s">
        <v>23</v>
      </c>
      <c r="C17" s="15" t="s">
        <v>200</v>
      </c>
      <c r="D17" s="9"/>
      <c r="E17" s="15"/>
    </row>
    <row r="18" spans="1:8" x14ac:dyDescent="0.25">
      <c r="A18" s="1" t="s">
        <v>34</v>
      </c>
      <c r="B18" s="5" t="s">
        <v>58</v>
      </c>
      <c r="C18" s="16" t="s">
        <v>201</v>
      </c>
      <c r="D18" s="10"/>
      <c r="E18" s="15"/>
    </row>
    <row r="19" spans="1:8" x14ac:dyDescent="0.25">
      <c r="A19" s="1" t="s">
        <v>35</v>
      </c>
      <c r="B19" s="1" t="s">
        <v>49</v>
      </c>
      <c r="C19" s="16"/>
      <c r="D19" s="16"/>
      <c r="E19" s="15"/>
    </row>
    <row r="20" spans="1:8" x14ac:dyDescent="0.25">
      <c r="A20" s="1" t="s">
        <v>36</v>
      </c>
      <c r="B20" s="1" t="s">
        <v>49</v>
      </c>
      <c r="C20" s="16"/>
      <c r="D20" s="16"/>
      <c r="E20" s="15"/>
    </row>
    <row r="21" spans="1:8" x14ac:dyDescent="0.25">
      <c r="A21" s="1" t="s">
        <v>50</v>
      </c>
      <c r="B21" s="1" t="s">
        <v>81</v>
      </c>
      <c r="C21" s="16" t="s">
        <v>203</v>
      </c>
      <c r="D21" s="16"/>
      <c r="E21" s="15"/>
    </row>
    <row r="22" spans="1:8" x14ac:dyDescent="0.25">
      <c r="A22" s="1" t="s">
        <v>51</v>
      </c>
      <c r="B22" s="1" t="s">
        <v>82</v>
      </c>
      <c r="C22" s="16" t="s">
        <v>225</v>
      </c>
      <c r="D22" s="15" t="s">
        <v>361</v>
      </c>
      <c r="E22" s="15"/>
    </row>
    <row r="23" spans="1:8" x14ac:dyDescent="0.25">
      <c r="A23" s="5" t="s">
        <v>102</v>
      </c>
      <c r="B23" s="5" t="s">
        <v>103</v>
      </c>
      <c r="C23" s="16" t="s">
        <v>202</v>
      </c>
      <c r="D23" s="15" t="s">
        <v>355</v>
      </c>
      <c r="E23" s="15"/>
    </row>
    <row r="24" spans="1:8" x14ac:dyDescent="0.25">
      <c r="A24" s="1" t="s">
        <v>80</v>
      </c>
      <c r="B24" s="1" t="s">
        <v>89</v>
      </c>
      <c r="C24" s="16" t="s">
        <v>362</v>
      </c>
      <c r="D24" s="16"/>
      <c r="E24" s="15"/>
    </row>
    <row r="25" spans="1:8" x14ac:dyDescent="0.25">
      <c r="A25" s="1" t="s">
        <v>37</v>
      </c>
      <c r="B25" s="1" t="s">
        <v>60</v>
      </c>
      <c r="C25" s="16" t="s">
        <v>204</v>
      </c>
      <c r="D25" s="16" t="s">
        <v>363</v>
      </c>
      <c r="E25" s="16"/>
    </row>
    <row r="26" spans="1:8" x14ac:dyDescent="0.25">
      <c r="A26" s="1" t="s">
        <v>38</v>
      </c>
      <c r="B26" s="1" t="s">
        <v>84</v>
      </c>
      <c r="C26" s="16" t="s">
        <v>232</v>
      </c>
      <c r="D26" s="16"/>
      <c r="E26" s="15"/>
    </row>
    <row r="27" spans="1:8" x14ac:dyDescent="0.25">
      <c r="A27" s="1" t="s">
        <v>39</v>
      </c>
      <c r="B27" s="1" t="s">
        <v>59</v>
      </c>
      <c r="C27" s="16" t="s">
        <v>364</v>
      </c>
      <c r="D27" s="16"/>
      <c r="E27" s="15"/>
    </row>
    <row r="28" spans="1:8" x14ac:dyDescent="0.25">
      <c r="A28" s="1" t="s">
        <v>40</v>
      </c>
      <c r="B28" s="1" t="s">
        <v>108</v>
      </c>
      <c r="C28" s="16" t="s">
        <v>228</v>
      </c>
      <c r="D28" s="16" t="s">
        <v>227</v>
      </c>
      <c r="E28" s="15"/>
    </row>
    <row r="29" spans="1:8" x14ac:dyDescent="0.25">
      <c r="C29" s="6"/>
      <c r="D29" s="6"/>
      <c r="E29" s="6"/>
    </row>
    <row r="30" spans="1:8" x14ac:dyDescent="0.25">
      <c r="B30" s="1"/>
      <c r="C30" s="6"/>
      <c r="D30" s="6"/>
      <c r="E30" s="6"/>
    </row>
    <row r="31" spans="1:8" x14ac:dyDescent="0.25">
      <c r="B31" s="3" t="s">
        <v>107</v>
      </c>
    </row>
    <row r="32" spans="1:8" x14ac:dyDescent="0.25">
      <c r="B32" s="2" t="s">
        <v>101</v>
      </c>
      <c r="C32" s="2" t="s">
        <v>52</v>
      </c>
      <c r="D32" s="2" t="s">
        <v>45</v>
      </c>
      <c r="E32" s="2" t="s">
        <v>17</v>
      </c>
      <c r="F32" s="2" t="s">
        <v>18</v>
      </c>
      <c r="G32" s="2" t="s">
        <v>63</v>
      </c>
      <c r="H32" s="2" t="s">
        <v>53</v>
      </c>
    </row>
    <row r="33" spans="1:8" x14ac:dyDescent="0.25">
      <c r="A33" s="2" t="s">
        <v>8</v>
      </c>
      <c r="B33" s="86" t="s">
        <v>211</v>
      </c>
      <c r="C33" s="17" t="s">
        <v>210</v>
      </c>
      <c r="D33" s="17" t="s">
        <v>213</v>
      </c>
      <c r="E33" s="17" t="s">
        <v>205</v>
      </c>
      <c r="F33" s="17" t="s">
        <v>206</v>
      </c>
      <c r="G33" s="17" t="s">
        <v>212</v>
      </c>
      <c r="H33" s="17" t="s">
        <v>214</v>
      </c>
    </row>
    <row r="34" spans="1:8" x14ac:dyDescent="0.25">
      <c r="A34" s="2" t="s">
        <v>43</v>
      </c>
      <c r="B34" s="86" t="s">
        <v>209</v>
      </c>
      <c r="C34" s="17" t="s">
        <v>208</v>
      </c>
      <c r="D34" s="17" t="s">
        <v>207</v>
      </c>
      <c r="E34" s="17" t="s">
        <v>205</v>
      </c>
      <c r="F34" s="17" t="s">
        <v>206</v>
      </c>
      <c r="G34" s="17"/>
      <c r="H34" s="17" t="s">
        <v>246</v>
      </c>
    </row>
    <row r="35" spans="1:8" x14ac:dyDescent="0.25">
      <c r="A35" s="2" t="s">
        <v>217</v>
      </c>
      <c r="B35" s="86" t="s">
        <v>216</v>
      </c>
      <c r="C35" s="17" t="s">
        <v>215</v>
      </c>
      <c r="D35" s="17" t="s">
        <v>220</v>
      </c>
      <c r="E35" s="17" t="s">
        <v>205</v>
      </c>
      <c r="F35" s="17" t="s">
        <v>206</v>
      </c>
      <c r="G35" s="17"/>
      <c r="H35" s="17"/>
    </row>
    <row r="36" spans="1:8" x14ac:dyDescent="0.25">
      <c r="A36" s="2" t="s">
        <v>218</v>
      </c>
      <c r="B36" s="86" t="s">
        <v>216</v>
      </c>
      <c r="C36" s="17" t="s">
        <v>219</v>
      </c>
      <c r="D36" s="17" t="s">
        <v>220</v>
      </c>
      <c r="E36" s="17" t="s">
        <v>205</v>
      </c>
      <c r="F36" s="17" t="s">
        <v>206</v>
      </c>
      <c r="G36" s="17"/>
      <c r="H36" s="17"/>
    </row>
    <row r="37" spans="1:8" x14ac:dyDescent="0.25">
      <c r="B37" s="2"/>
      <c r="C37" s="2"/>
      <c r="D37" s="2"/>
      <c r="E37" s="2"/>
      <c r="F37" s="2"/>
      <c r="G37" s="2"/>
    </row>
    <row r="38" spans="1:8" x14ac:dyDescent="0.25">
      <c r="B38" s="2"/>
      <c r="C38" s="2"/>
      <c r="D38" s="2"/>
      <c r="E38" s="2"/>
      <c r="F38" s="2"/>
      <c r="G38" s="2"/>
    </row>
    <row r="39" spans="1:8" x14ac:dyDescent="0.25">
      <c r="A39" s="2" t="s">
        <v>54</v>
      </c>
      <c r="B39" s="14" t="s">
        <v>365</v>
      </c>
      <c r="C39" s="2"/>
      <c r="D39" s="2"/>
      <c r="E39" s="2"/>
      <c r="F39" s="2"/>
      <c r="G39" s="2"/>
    </row>
    <row r="40" spans="1:8" x14ac:dyDescent="0.25">
      <c r="A40" s="2"/>
      <c r="B40" s="2"/>
      <c r="C40" s="2"/>
      <c r="D40" s="2"/>
      <c r="E40" s="2"/>
      <c r="F40" s="2"/>
      <c r="G40" s="2"/>
    </row>
    <row r="42" spans="1:8" x14ac:dyDescent="0.25">
      <c r="A42" s="3" t="s">
        <v>106</v>
      </c>
    </row>
    <row r="43" spans="1:8" x14ac:dyDescent="0.25">
      <c r="A43" s="2" t="s">
        <v>64</v>
      </c>
      <c r="B43" s="2" t="s">
        <v>85</v>
      </c>
      <c r="C43" s="2" t="s">
        <v>53</v>
      </c>
    </row>
    <row r="44" spans="1:8" x14ac:dyDescent="0.25">
      <c r="A44" s="17" t="s">
        <v>229</v>
      </c>
      <c r="B44" s="17" t="s">
        <v>230</v>
      </c>
      <c r="C44" s="17" t="s">
        <v>231</v>
      </c>
    </row>
    <row r="46" spans="1:8" x14ac:dyDescent="0.25">
      <c r="A46" s="2" t="s">
        <v>65</v>
      </c>
    </row>
    <row r="47" spans="1:8" x14ac:dyDescent="0.25">
      <c r="A47" s="2" t="s">
        <v>67</v>
      </c>
      <c r="B47" s="2" t="s">
        <v>68</v>
      </c>
      <c r="C47" s="2" t="s">
        <v>55</v>
      </c>
      <c r="D47" s="2" t="s">
        <v>56</v>
      </c>
      <c r="E47" s="2" t="s">
        <v>53</v>
      </c>
    </row>
    <row r="48" spans="1:8" x14ac:dyDescent="0.25">
      <c r="A48" s="2" t="s">
        <v>9</v>
      </c>
      <c r="B48" s="17" t="s">
        <v>233</v>
      </c>
      <c r="C48" s="17" t="s">
        <v>234</v>
      </c>
      <c r="D48" s="17" t="s">
        <v>239</v>
      </c>
      <c r="E48" s="17" t="s">
        <v>356</v>
      </c>
    </row>
    <row r="49" spans="1:6" x14ac:dyDescent="0.25">
      <c r="A49" s="2" t="s">
        <v>10</v>
      </c>
      <c r="B49" s="17" t="s">
        <v>235</v>
      </c>
      <c r="C49" s="17" t="s">
        <v>236</v>
      </c>
      <c r="D49" s="17" t="s">
        <v>240</v>
      </c>
      <c r="E49" s="17" t="s">
        <v>241</v>
      </c>
    </row>
    <row r="50" spans="1:6" x14ac:dyDescent="0.25">
      <c r="A50" s="2" t="s">
        <v>57</v>
      </c>
      <c r="B50" s="14"/>
      <c r="C50" s="17"/>
      <c r="D50" s="17"/>
      <c r="E50" s="17"/>
    </row>
    <row r="53" spans="1:6" x14ac:dyDescent="0.25">
      <c r="C53" s="6"/>
    </row>
    <row r="55" spans="1:6" x14ac:dyDescent="0.25">
      <c r="A55" s="11" t="s">
        <v>66</v>
      </c>
    </row>
    <row r="56" spans="1:6" x14ac:dyDescent="0.25">
      <c r="A56" s="2" t="s">
        <v>69</v>
      </c>
      <c r="B56" s="2" t="s">
        <v>7</v>
      </c>
    </row>
    <row r="57" spans="1:6" x14ac:dyDescent="0.25">
      <c r="A57" s="17" t="s">
        <v>238</v>
      </c>
      <c r="B57" s="17" t="s">
        <v>237</v>
      </c>
      <c r="E57" t="s">
        <v>247</v>
      </c>
      <c r="F57"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topLeftCell="A6" workbookViewId="0">
      <selection activeCell="F6" sqref="F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40.710937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20.7109375" customWidth="1"/>
    <col min="18" max="18" width="40.28515625" customWidth="1"/>
    <col min="19" max="19" width="20.42578125" customWidth="1"/>
  </cols>
  <sheetData>
    <row r="1" spans="1:19" x14ac:dyDescent="0.25">
      <c r="A1" s="2" t="s">
        <v>79</v>
      </c>
    </row>
    <row r="4" spans="1:19" x14ac:dyDescent="0.25">
      <c r="A4" s="2" t="s">
        <v>4</v>
      </c>
      <c r="B4" s="2" t="s">
        <v>70</v>
      </c>
      <c r="C4" s="2" t="s">
        <v>71</v>
      </c>
      <c r="D4" s="2" t="s">
        <v>109</v>
      </c>
      <c r="E4" s="2" t="s">
        <v>72</v>
      </c>
      <c r="F4" s="2" t="s">
        <v>110</v>
      </c>
      <c r="G4" s="100" t="s">
        <v>111</v>
      </c>
      <c r="H4" s="100"/>
      <c r="I4" s="100"/>
      <c r="J4" s="100"/>
      <c r="K4" s="12" t="s">
        <v>112</v>
      </c>
      <c r="L4" s="2" t="s">
        <v>44</v>
      </c>
      <c r="M4" s="100" t="s">
        <v>113</v>
      </c>
      <c r="N4" s="100"/>
      <c r="O4" s="100"/>
      <c r="P4" s="100"/>
      <c r="Q4" s="2" t="s">
        <v>3</v>
      </c>
      <c r="R4" s="2" t="s">
        <v>73</v>
      </c>
      <c r="S4" s="2" t="s">
        <v>384</v>
      </c>
    </row>
    <row r="5" spans="1:19" x14ac:dyDescent="0.25">
      <c r="A5" s="2" t="s">
        <v>75</v>
      </c>
      <c r="B5" s="2"/>
      <c r="C5" s="2"/>
      <c r="D5" s="2" t="str">
        <f>IF(ISTEXT(F6),"(NB! Velg tiltakskategori under)","")</f>
        <v>(NB! Velg tiltakskategori under)</v>
      </c>
      <c r="E5" s="2" t="s">
        <v>114</v>
      </c>
      <c r="F5" s="2" t="s">
        <v>114</v>
      </c>
      <c r="G5" s="100" t="s">
        <v>115</v>
      </c>
      <c r="H5" s="100"/>
      <c r="I5" s="100"/>
      <c r="J5" s="100"/>
      <c r="K5" s="2" t="s">
        <v>116</v>
      </c>
      <c r="L5" s="2" t="s">
        <v>114</v>
      </c>
      <c r="M5" s="18" t="s">
        <v>117</v>
      </c>
      <c r="N5" s="2" t="s">
        <v>118</v>
      </c>
      <c r="O5" s="2" t="s">
        <v>119</v>
      </c>
      <c r="P5" s="2" t="s">
        <v>120</v>
      </c>
    </row>
    <row r="6" spans="1:19" s="88" customFormat="1" ht="409.5" x14ac:dyDescent="0.25">
      <c r="A6" s="12" t="s">
        <v>15</v>
      </c>
      <c r="B6" s="89" t="s">
        <v>242</v>
      </c>
      <c r="C6" s="89" t="s">
        <v>243</v>
      </c>
      <c r="D6" s="89" t="s">
        <v>167</v>
      </c>
      <c r="E6" s="89" t="s">
        <v>366</v>
      </c>
      <c r="F6" s="89" t="s">
        <v>394</v>
      </c>
      <c r="G6" s="90" t="s">
        <v>367</v>
      </c>
      <c r="H6" s="90" t="s">
        <v>368</v>
      </c>
      <c r="I6" s="91" t="s">
        <v>369</v>
      </c>
      <c r="J6" s="91" t="s">
        <v>379</v>
      </c>
      <c r="K6" s="89" t="s">
        <v>385</v>
      </c>
      <c r="L6" s="92" t="s">
        <v>251</v>
      </c>
      <c r="M6" s="89" t="s">
        <v>373</v>
      </c>
      <c r="N6" s="89" t="s">
        <v>373</v>
      </c>
      <c r="O6" s="89" t="s">
        <v>373</v>
      </c>
      <c r="P6" s="89"/>
      <c r="Q6" s="92" t="s">
        <v>380</v>
      </c>
      <c r="R6" s="93">
        <v>550000</v>
      </c>
      <c r="S6" s="89" t="s">
        <v>386</v>
      </c>
    </row>
    <row r="7" spans="1:19" ht="405" x14ac:dyDescent="0.25">
      <c r="A7" s="2" t="s">
        <v>16</v>
      </c>
      <c r="B7" s="89" t="s">
        <v>244</v>
      </c>
      <c r="C7" s="89" t="s">
        <v>243</v>
      </c>
      <c r="D7" s="89" t="s">
        <v>130</v>
      </c>
      <c r="E7" s="89" t="s">
        <v>370</v>
      </c>
      <c r="F7" s="89" t="s">
        <v>397</v>
      </c>
      <c r="G7" s="91" t="s">
        <v>396</v>
      </c>
      <c r="H7" s="90" t="s">
        <v>371</v>
      </c>
      <c r="I7" s="90" t="s">
        <v>377</v>
      </c>
      <c r="J7" s="94">
        <v>0.4</v>
      </c>
      <c r="K7" s="89" t="s">
        <v>385</v>
      </c>
      <c r="L7" s="92" t="s">
        <v>372</v>
      </c>
      <c r="M7" s="92" t="s">
        <v>373</v>
      </c>
      <c r="N7" s="92" t="s">
        <v>373</v>
      </c>
      <c r="O7" s="92" t="s">
        <v>373</v>
      </c>
      <c r="P7" s="92"/>
      <c r="Q7" s="92" t="s">
        <v>374</v>
      </c>
      <c r="R7" s="92" t="s">
        <v>387</v>
      </c>
      <c r="S7" s="95" t="s">
        <v>386</v>
      </c>
    </row>
    <row r="8" spans="1:19" ht="405" x14ac:dyDescent="0.25">
      <c r="A8" s="2" t="s">
        <v>121</v>
      </c>
      <c r="B8" s="89" t="s">
        <v>245</v>
      </c>
      <c r="C8" s="89" t="s">
        <v>243</v>
      </c>
      <c r="D8" s="89" t="s">
        <v>130</v>
      </c>
      <c r="E8" s="89" t="s">
        <v>370</v>
      </c>
      <c r="F8" s="89" t="s">
        <v>248</v>
      </c>
      <c r="G8" s="91" t="s">
        <v>396</v>
      </c>
      <c r="H8" s="90" t="s">
        <v>371</v>
      </c>
      <c r="I8" s="90" t="s">
        <v>378</v>
      </c>
      <c r="J8" s="94">
        <v>0.4</v>
      </c>
      <c r="K8" s="89" t="s">
        <v>385</v>
      </c>
      <c r="L8" s="92" t="s">
        <v>372</v>
      </c>
      <c r="M8" s="92" t="s">
        <v>373</v>
      </c>
      <c r="N8" s="92" t="s">
        <v>373</v>
      </c>
      <c r="O8" s="92" t="s">
        <v>373</v>
      </c>
      <c r="P8" s="92" t="s">
        <v>373</v>
      </c>
      <c r="Q8" s="92" t="s">
        <v>375</v>
      </c>
      <c r="R8" s="92" t="s">
        <v>387</v>
      </c>
      <c r="S8" s="92" t="s">
        <v>386</v>
      </c>
    </row>
    <row r="9" spans="1:19" x14ac:dyDescent="0.25">
      <c r="A9" s="2" t="s">
        <v>122</v>
      </c>
      <c r="B9" s="89"/>
      <c r="C9" s="89"/>
      <c r="D9" s="89"/>
      <c r="E9" s="89"/>
      <c r="F9" s="89"/>
      <c r="G9" s="91"/>
      <c r="H9" s="90"/>
      <c r="I9" s="90"/>
      <c r="J9" s="90"/>
      <c r="K9" s="92"/>
      <c r="L9" s="92"/>
      <c r="M9" s="92"/>
      <c r="N9" s="92"/>
      <c r="O9" s="92"/>
      <c r="P9" s="92"/>
      <c r="Q9" s="92"/>
      <c r="R9" s="95"/>
      <c r="S9" s="95"/>
    </row>
    <row r="10" spans="1:19" x14ac:dyDescent="0.25">
      <c r="A10" s="2"/>
      <c r="F10" s="88"/>
      <c r="G10" s="88"/>
    </row>
    <row r="11" spans="1:19" x14ac:dyDescent="0.25">
      <c r="A11" s="2" t="s">
        <v>74</v>
      </c>
      <c r="F11" s="88"/>
      <c r="G11" s="88"/>
    </row>
    <row r="12" spans="1:19" x14ac:dyDescent="0.25">
      <c r="A12" s="2" t="s">
        <v>76</v>
      </c>
      <c r="B12" s="17" t="s">
        <v>242</v>
      </c>
      <c r="C12" s="17" t="s">
        <v>243</v>
      </c>
      <c r="D12" s="17"/>
      <c r="E12" s="17" t="s">
        <v>249</v>
      </c>
      <c r="F12" s="84" t="s">
        <v>261</v>
      </c>
      <c r="G12" s="96"/>
      <c r="H12" s="13"/>
      <c r="I12" s="13"/>
      <c r="J12" s="13"/>
      <c r="K12" s="13"/>
      <c r="L12" s="17" t="s">
        <v>251</v>
      </c>
      <c r="M12" s="14"/>
      <c r="N12" s="14"/>
      <c r="O12" s="14"/>
      <c r="P12" s="14"/>
      <c r="Q12" s="14"/>
      <c r="R12" s="13"/>
    </row>
    <row r="13" spans="1:19" x14ac:dyDescent="0.25">
      <c r="A13" s="2" t="s">
        <v>77</v>
      </c>
      <c r="B13" s="17"/>
      <c r="C13" s="17"/>
      <c r="D13" s="17"/>
      <c r="E13" s="17"/>
      <c r="F13" s="84"/>
      <c r="G13" s="96"/>
      <c r="H13" s="13"/>
      <c r="I13" s="13"/>
      <c r="J13" s="13"/>
      <c r="K13" s="13"/>
      <c r="L13" s="14"/>
      <c r="M13" s="14"/>
      <c r="N13" s="14"/>
      <c r="O13" s="14"/>
      <c r="P13" s="14"/>
      <c r="Q13" s="14"/>
      <c r="R13" s="13"/>
    </row>
    <row r="14" spans="1:19" x14ac:dyDescent="0.25">
      <c r="A14" s="2" t="s">
        <v>78</v>
      </c>
      <c r="B14" s="17"/>
      <c r="C14" s="17"/>
      <c r="D14" s="17"/>
      <c r="E14" s="17"/>
      <c r="F14" s="84"/>
      <c r="G14" s="96"/>
      <c r="H14" s="13"/>
      <c r="I14" s="13"/>
      <c r="J14" s="13"/>
      <c r="K14" s="13"/>
      <c r="L14" s="14"/>
      <c r="M14" s="14"/>
      <c r="N14" s="14"/>
      <c r="O14" s="14"/>
      <c r="P14" s="14"/>
      <c r="Q14" s="14"/>
      <c r="R14" s="13"/>
    </row>
    <row r="15" spans="1:19" x14ac:dyDescent="0.25">
      <c r="A15" s="2"/>
      <c r="F15" s="88"/>
      <c r="G15" s="88"/>
    </row>
    <row r="16" spans="1:19" x14ac:dyDescent="0.25">
      <c r="A16" s="2"/>
      <c r="F16" s="97" t="s">
        <v>197</v>
      </c>
      <c r="G16" s="88"/>
    </row>
    <row r="17" spans="1:10" x14ac:dyDescent="0.25">
      <c r="A17" s="2" t="s">
        <v>79</v>
      </c>
      <c r="B17" s="2" t="s">
        <v>6</v>
      </c>
      <c r="C17" s="2"/>
      <c r="D17" s="2"/>
      <c r="E17" s="2"/>
      <c r="F17" s="12" t="s">
        <v>12</v>
      </c>
      <c r="G17" s="12"/>
      <c r="J17" s="12" t="s">
        <v>83</v>
      </c>
    </row>
    <row r="18" spans="1:10" ht="15" customHeight="1" x14ac:dyDescent="0.25">
      <c r="A18" s="2"/>
      <c r="B18" s="2" t="s">
        <v>252</v>
      </c>
      <c r="C18" s="2" t="s">
        <v>253</v>
      </c>
      <c r="D18" s="2"/>
      <c r="E18" s="2" t="s">
        <v>11</v>
      </c>
      <c r="F18" s="12" t="s">
        <v>252</v>
      </c>
      <c r="G18" s="12" t="s">
        <v>253</v>
      </c>
      <c r="H18" s="2" t="s">
        <v>11</v>
      </c>
      <c r="I18" s="2"/>
    </row>
    <row r="19" spans="1:10" ht="15" customHeight="1" x14ac:dyDescent="0.25">
      <c r="A19" s="2" t="s">
        <v>75</v>
      </c>
      <c r="B19" s="2"/>
      <c r="C19" s="2"/>
      <c r="D19" s="2"/>
      <c r="E19" s="2"/>
      <c r="F19" s="12"/>
      <c r="G19" s="12"/>
      <c r="H19" s="2"/>
      <c r="I19" s="2"/>
      <c r="J19" s="2"/>
    </row>
    <row r="20" spans="1:10" ht="15" customHeight="1" x14ac:dyDescent="0.25">
      <c r="A20" s="2" t="s">
        <v>15</v>
      </c>
      <c r="B20" s="84"/>
      <c r="C20" s="84" t="s">
        <v>254</v>
      </c>
      <c r="D20" s="84"/>
      <c r="E20" s="84"/>
      <c r="F20" s="84"/>
      <c r="G20" s="84" t="s">
        <v>194</v>
      </c>
      <c r="H20" s="84"/>
      <c r="I20" s="84"/>
      <c r="J20" s="84" t="s">
        <v>256</v>
      </c>
    </row>
    <row r="21" spans="1:10" ht="15" customHeight="1" x14ac:dyDescent="0.25">
      <c r="A21" s="2" t="s">
        <v>16</v>
      </c>
      <c r="B21" s="84" t="s">
        <v>254</v>
      </c>
      <c r="C21" s="84" t="s">
        <v>254</v>
      </c>
      <c r="D21" s="84"/>
      <c r="E21" s="84"/>
      <c r="F21" s="84" t="s">
        <v>194</v>
      </c>
      <c r="G21" s="84" t="s">
        <v>194</v>
      </c>
      <c r="H21" s="84"/>
      <c r="I21" s="84"/>
      <c r="J21" s="84" t="s">
        <v>257</v>
      </c>
    </row>
    <row r="22" spans="1:10" ht="15" customHeight="1" x14ac:dyDescent="0.25">
      <c r="A22" s="2" t="s">
        <v>121</v>
      </c>
      <c r="B22" s="84"/>
      <c r="C22" s="84" t="s">
        <v>254</v>
      </c>
      <c r="D22" s="84"/>
      <c r="E22" s="84"/>
      <c r="F22" s="84"/>
      <c r="G22" s="84" t="s">
        <v>194</v>
      </c>
      <c r="H22" s="84"/>
      <c r="I22" s="84"/>
      <c r="J22" s="84" t="s">
        <v>257</v>
      </c>
    </row>
    <row r="23" spans="1:10" ht="15" customHeight="1" x14ac:dyDescent="0.25">
      <c r="A23" s="2" t="s">
        <v>122</v>
      </c>
      <c r="B23" s="84" t="s">
        <v>255</v>
      </c>
      <c r="C23" s="84" t="s">
        <v>255</v>
      </c>
      <c r="D23" s="84"/>
      <c r="E23" s="84"/>
      <c r="F23" s="84" t="s">
        <v>255</v>
      </c>
      <c r="G23" s="84" t="s">
        <v>255</v>
      </c>
      <c r="H23" s="84"/>
      <c r="I23" s="84"/>
      <c r="J23" s="84" t="s">
        <v>258</v>
      </c>
    </row>
    <row r="24" spans="1:10" ht="15" customHeight="1" x14ac:dyDescent="0.25">
      <c r="A24" s="2"/>
      <c r="F24" s="88"/>
      <c r="G24" s="88"/>
    </row>
    <row r="25" spans="1:10" x14ac:dyDescent="0.25">
      <c r="F25" s="88"/>
      <c r="G25" s="88"/>
    </row>
    <row r="26" spans="1:10" x14ac:dyDescent="0.25">
      <c r="F26" s="88"/>
      <c r="G26" s="88"/>
    </row>
    <row r="27" spans="1:10" x14ac:dyDescent="0.25">
      <c r="F27" s="97" t="s">
        <v>196</v>
      </c>
      <c r="G27" s="88"/>
    </row>
    <row r="28" spans="1:10" x14ac:dyDescent="0.25">
      <c r="A28" s="12"/>
      <c r="B28" s="12" t="s">
        <v>4</v>
      </c>
      <c r="C28" s="12"/>
      <c r="D28" s="12"/>
      <c r="E28" s="12"/>
      <c r="F28" s="12" t="s">
        <v>12</v>
      </c>
      <c r="G28" s="12" t="s">
        <v>5</v>
      </c>
      <c r="H28" s="12" t="s">
        <v>98</v>
      </c>
      <c r="I28" s="12" t="s">
        <v>53</v>
      </c>
    </row>
    <row r="29" spans="1:10" ht="30" x14ac:dyDescent="0.25">
      <c r="A29" s="2" t="s">
        <v>13</v>
      </c>
      <c r="B29" s="84" t="s">
        <v>15</v>
      </c>
      <c r="C29" s="84" t="s">
        <v>16</v>
      </c>
      <c r="D29" s="84" t="s">
        <v>121</v>
      </c>
      <c r="E29" s="83"/>
      <c r="F29" s="84" t="s">
        <v>393</v>
      </c>
      <c r="G29" s="98" t="s">
        <v>398</v>
      </c>
      <c r="H29" s="86" t="str">
        <f>S7</f>
        <v>Svært usikker (0-25%)</v>
      </c>
      <c r="I29" s="84" t="s">
        <v>382</v>
      </c>
    </row>
    <row r="30" spans="1:10" x14ac:dyDescent="0.25">
      <c r="A30" s="2" t="s">
        <v>14</v>
      </c>
      <c r="B30" s="17" t="s">
        <v>15</v>
      </c>
      <c r="C30" s="83"/>
      <c r="D30" s="83"/>
      <c r="E30" s="83"/>
      <c r="F30" s="84" t="s">
        <v>194</v>
      </c>
      <c r="G30" s="99">
        <f>R6</f>
        <v>550000</v>
      </c>
      <c r="H30" s="87" t="str">
        <f>S6</f>
        <v>Svært usikker (0-25%)</v>
      </c>
      <c r="I30" s="84" t="s">
        <v>382</v>
      </c>
    </row>
    <row r="32" spans="1:10" x14ac:dyDescent="0.25">
      <c r="A32" s="2"/>
    </row>
    <row r="33" spans="1:6" x14ac:dyDescent="0.25">
      <c r="A33" s="2"/>
      <c r="F33" s="3"/>
    </row>
    <row r="34" spans="1:6" x14ac:dyDescent="0.25">
      <c r="A34" s="2"/>
      <c r="F34" s="3"/>
    </row>
    <row r="35" spans="1:6" x14ac:dyDescent="0.25">
      <c r="A35" s="2"/>
      <c r="E35" s="3" t="s">
        <v>95</v>
      </c>
    </row>
    <row r="36" spans="1:6" x14ac:dyDescent="0.25">
      <c r="A36" s="2" t="s">
        <v>90</v>
      </c>
      <c r="E36" s="3" t="s">
        <v>96</v>
      </c>
    </row>
    <row r="37" spans="1:6" x14ac:dyDescent="0.25">
      <c r="A37" s="2" t="s">
        <v>97</v>
      </c>
      <c r="B37" s="2" t="s">
        <v>91</v>
      </c>
      <c r="C37" s="2" t="s">
        <v>92</v>
      </c>
      <c r="D37" s="2" t="s">
        <v>93</v>
      </c>
      <c r="E37" s="2" t="s">
        <v>94</v>
      </c>
      <c r="F37" s="2" t="s">
        <v>3</v>
      </c>
    </row>
    <row r="38" spans="1:6" x14ac:dyDescent="0.25">
      <c r="A38" s="2" t="s">
        <v>99</v>
      </c>
      <c r="B38" s="17" t="s">
        <v>390</v>
      </c>
      <c r="C38" s="17" t="s">
        <v>391</v>
      </c>
      <c r="D38" s="17" t="s">
        <v>376</v>
      </c>
      <c r="E38" s="17" t="s">
        <v>392</v>
      </c>
    </row>
    <row r="39" spans="1:6" x14ac:dyDescent="0.25">
      <c r="A39" s="2" t="s">
        <v>100</v>
      </c>
      <c r="B39" s="17"/>
      <c r="C39" s="17"/>
      <c r="E39" s="17"/>
      <c r="F39" s="17"/>
    </row>
    <row r="46" spans="1:6" x14ac:dyDescent="0.25">
      <c r="A46" s="2" t="s">
        <v>86</v>
      </c>
    </row>
    <row r="47" spans="1:6" x14ac:dyDescent="0.25">
      <c r="A47" s="2" t="s">
        <v>87</v>
      </c>
      <c r="B47" s="17" t="s">
        <v>13</v>
      </c>
    </row>
    <row r="48" spans="1:6" x14ac:dyDescent="0.25">
      <c r="A48" s="2" t="s">
        <v>88</v>
      </c>
      <c r="B48" s="17" t="s">
        <v>381</v>
      </c>
    </row>
    <row r="81" spans="1:8" ht="15.75" thickBot="1" x14ac:dyDescent="0.3"/>
    <row r="82" spans="1:8" x14ac:dyDescent="0.25">
      <c r="A82" s="19" t="s">
        <v>123</v>
      </c>
      <c r="B82" s="20"/>
      <c r="C82" s="20"/>
      <c r="D82" s="20"/>
      <c r="E82" s="20"/>
      <c r="F82" s="21"/>
    </row>
    <row r="83" spans="1:8" x14ac:dyDescent="0.25">
      <c r="A83" s="22" t="s">
        <v>124</v>
      </c>
      <c r="B83" s="23" t="s">
        <v>125</v>
      </c>
      <c r="C83" s="23" t="s">
        <v>126</v>
      </c>
      <c r="D83" s="23" t="s">
        <v>127</v>
      </c>
      <c r="E83" s="23" t="s">
        <v>128</v>
      </c>
      <c r="F83" s="24" t="s">
        <v>129</v>
      </c>
      <c r="G83" s="2"/>
      <c r="H83" s="2"/>
    </row>
    <row r="84" spans="1:8" x14ac:dyDescent="0.25">
      <c r="A84" s="25" t="s">
        <v>130</v>
      </c>
      <c r="B84" s="26" t="s">
        <v>131</v>
      </c>
      <c r="C84" s="26" t="s">
        <v>132</v>
      </c>
      <c r="D84" s="26" t="s">
        <v>133</v>
      </c>
      <c r="E84" s="26" t="s">
        <v>134</v>
      </c>
      <c r="F84" s="27" t="s">
        <v>135</v>
      </c>
    </row>
    <row r="85" spans="1:8" x14ac:dyDescent="0.25">
      <c r="A85" s="25" t="s">
        <v>136</v>
      </c>
      <c r="B85" s="26" t="s">
        <v>137</v>
      </c>
      <c r="C85" s="26" t="s">
        <v>138</v>
      </c>
      <c r="D85" s="26" t="s">
        <v>139</v>
      </c>
      <c r="E85" s="26" t="s">
        <v>140</v>
      </c>
      <c r="F85" s="27" t="s">
        <v>141</v>
      </c>
    </row>
    <row r="86" spans="1:8" x14ac:dyDescent="0.25">
      <c r="A86" s="25" t="s">
        <v>142</v>
      </c>
      <c r="B86" s="26" t="s">
        <v>143</v>
      </c>
      <c r="C86" s="26" t="s">
        <v>132</v>
      </c>
      <c r="D86" s="26" t="s">
        <v>144</v>
      </c>
      <c r="E86" s="26" t="s">
        <v>145</v>
      </c>
      <c r="F86" s="27" t="s">
        <v>146</v>
      </c>
    </row>
    <row r="87" spans="1:8" x14ac:dyDescent="0.25">
      <c r="A87" s="25" t="s">
        <v>147</v>
      </c>
      <c r="B87" s="26" t="s">
        <v>148</v>
      </c>
      <c r="C87" s="26" t="s">
        <v>132</v>
      </c>
      <c r="D87" s="26" t="s">
        <v>149</v>
      </c>
      <c r="E87" s="26" t="s">
        <v>150</v>
      </c>
      <c r="F87" s="27" t="s">
        <v>146</v>
      </c>
    </row>
    <row r="88" spans="1:8" x14ac:dyDescent="0.25">
      <c r="A88" s="25" t="s">
        <v>151</v>
      </c>
      <c r="B88" s="26" t="s">
        <v>152</v>
      </c>
      <c r="C88" s="26" t="s">
        <v>132</v>
      </c>
      <c r="D88" s="26" t="s">
        <v>153</v>
      </c>
      <c r="E88" s="26" t="s">
        <v>154</v>
      </c>
      <c r="F88" s="27" t="s">
        <v>146</v>
      </c>
    </row>
    <row r="89" spans="1:8" x14ac:dyDescent="0.25">
      <c r="A89" s="25" t="s">
        <v>155</v>
      </c>
      <c r="B89" s="26" t="s">
        <v>156</v>
      </c>
      <c r="C89" s="26" t="s">
        <v>132</v>
      </c>
      <c r="D89" s="26" t="s">
        <v>157</v>
      </c>
      <c r="E89" s="26" t="s">
        <v>158</v>
      </c>
      <c r="F89" s="27" t="s">
        <v>146</v>
      </c>
    </row>
    <row r="90" spans="1:8" x14ac:dyDescent="0.25">
      <c r="A90" s="25" t="s">
        <v>159</v>
      </c>
      <c r="B90" s="26" t="s">
        <v>160</v>
      </c>
      <c r="C90" s="26" t="s">
        <v>132</v>
      </c>
      <c r="D90" s="26" t="s">
        <v>161</v>
      </c>
      <c r="E90" s="26" t="s">
        <v>162</v>
      </c>
      <c r="F90" s="27" t="s">
        <v>141</v>
      </c>
    </row>
    <row r="91" spans="1:8" x14ac:dyDescent="0.25">
      <c r="A91" s="25" t="s">
        <v>163</v>
      </c>
      <c r="B91" s="26" t="s">
        <v>164</v>
      </c>
      <c r="C91" s="26" t="s">
        <v>165</v>
      </c>
      <c r="D91" s="26" t="s">
        <v>162</v>
      </c>
      <c r="E91" s="26" t="s">
        <v>161</v>
      </c>
      <c r="F91" s="27" t="s">
        <v>166</v>
      </c>
    </row>
    <row r="92" spans="1:8" x14ac:dyDescent="0.25">
      <c r="A92" s="25" t="s">
        <v>167</v>
      </c>
      <c r="B92" s="26" t="s">
        <v>168</v>
      </c>
      <c r="C92" s="26" t="s">
        <v>169</v>
      </c>
      <c r="D92" s="26" t="s">
        <v>162</v>
      </c>
      <c r="E92" s="26" t="s">
        <v>170</v>
      </c>
      <c r="F92" s="27" t="s">
        <v>161</v>
      </c>
    </row>
    <row r="93" spans="1:8" x14ac:dyDescent="0.25">
      <c r="A93" s="25" t="s">
        <v>171</v>
      </c>
      <c r="B93" s="26" t="s">
        <v>172</v>
      </c>
      <c r="C93" s="26" t="s">
        <v>173</v>
      </c>
      <c r="D93" s="26" t="s">
        <v>174</v>
      </c>
      <c r="E93" s="26" t="s">
        <v>141</v>
      </c>
      <c r="F93" s="27" t="s">
        <v>166</v>
      </c>
    </row>
    <row r="94" spans="1:8" x14ac:dyDescent="0.25">
      <c r="A94" s="25" t="s">
        <v>175</v>
      </c>
      <c r="B94" s="26" t="s">
        <v>176</v>
      </c>
      <c r="C94" s="26" t="s">
        <v>177</v>
      </c>
      <c r="D94" s="26" t="s">
        <v>178</v>
      </c>
      <c r="E94" s="26" t="s">
        <v>141</v>
      </c>
      <c r="F94" s="27" t="s">
        <v>166</v>
      </c>
    </row>
    <row r="95" spans="1:8" x14ac:dyDescent="0.25">
      <c r="A95" s="25" t="s">
        <v>179</v>
      </c>
      <c r="B95" s="26" t="s">
        <v>180</v>
      </c>
      <c r="C95" s="26" t="s">
        <v>181</v>
      </c>
      <c r="D95" s="26" t="s">
        <v>182</v>
      </c>
      <c r="E95" s="26" t="s">
        <v>144</v>
      </c>
      <c r="F95" s="27" t="s">
        <v>141</v>
      </c>
    </row>
    <row r="96" spans="1:8" x14ac:dyDescent="0.25">
      <c r="A96" s="25" t="s">
        <v>183</v>
      </c>
      <c r="B96" s="26" t="s">
        <v>184</v>
      </c>
      <c r="C96" s="26" t="s">
        <v>185</v>
      </c>
      <c r="D96" s="26" t="s">
        <v>186</v>
      </c>
      <c r="E96" s="26" t="s">
        <v>187</v>
      </c>
      <c r="F96" s="27" t="s">
        <v>166</v>
      </c>
    </row>
    <row r="97" spans="1:7" x14ac:dyDescent="0.25">
      <c r="A97" s="25" t="s">
        <v>188</v>
      </c>
      <c r="B97" s="26" t="s">
        <v>189</v>
      </c>
      <c r="C97" s="26" t="s">
        <v>190</v>
      </c>
      <c r="D97" s="26" t="s">
        <v>166</v>
      </c>
      <c r="E97" s="26" t="s">
        <v>166</v>
      </c>
      <c r="F97" s="27" t="s">
        <v>166</v>
      </c>
      <c r="G97" t="s">
        <v>166</v>
      </c>
    </row>
    <row r="98" spans="1:7" x14ac:dyDescent="0.25">
      <c r="A98" s="25"/>
      <c r="B98" s="26"/>
      <c r="C98" s="26"/>
      <c r="D98" s="26"/>
      <c r="E98" s="26"/>
      <c r="F98" s="27"/>
    </row>
    <row r="99" spans="1:7" x14ac:dyDescent="0.25">
      <c r="A99" s="22" t="s">
        <v>191</v>
      </c>
      <c r="B99" s="26"/>
      <c r="C99" s="26"/>
      <c r="D99" s="26"/>
      <c r="E99" s="26"/>
      <c r="F99" s="27"/>
    </row>
    <row r="100" spans="1:7" x14ac:dyDescent="0.25">
      <c r="A100" s="25" t="s">
        <v>192</v>
      </c>
      <c r="B100" s="26"/>
      <c r="C100" s="26"/>
      <c r="D100" s="26"/>
      <c r="E100" s="26"/>
      <c r="F100" s="27"/>
    </row>
    <row r="101" spans="1:7" x14ac:dyDescent="0.25">
      <c r="A101" s="25" t="s">
        <v>193</v>
      </c>
      <c r="B101" s="26"/>
      <c r="C101" s="26"/>
      <c r="D101" s="26"/>
      <c r="E101" s="26"/>
      <c r="F101" s="27"/>
    </row>
    <row r="102" spans="1:7" x14ac:dyDescent="0.25">
      <c r="A102" s="25" t="s">
        <v>194</v>
      </c>
      <c r="B102" s="26"/>
      <c r="C102" s="26"/>
      <c r="D102" s="26"/>
      <c r="E102" s="26"/>
      <c r="F102" s="27" t="s">
        <v>166</v>
      </c>
    </row>
    <row r="103" spans="1:7" ht="15.75" thickBot="1" x14ac:dyDescent="0.3">
      <c r="A103" s="28" t="s">
        <v>195</v>
      </c>
      <c r="B103" s="29"/>
      <c r="C103" s="29"/>
      <c r="D103" s="29"/>
      <c r="E103" s="29"/>
      <c r="F103" s="30"/>
    </row>
  </sheetData>
  <mergeCells count="3">
    <mergeCell ref="G4:J4"/>
    <mergeCell ref="M4:P4"/>
    <mergeCell ref="G5:J5"/>
  </mergeCells>
  <dataValidations count="4">
    <dataValidation type="list" allowBlank="1" showInputMessage="1" showErrorMessage="1" promptTitle="Sikkerhet i tiltaksinformasjon" sqref="K6:K8" xr:uid="{00000000-0002-0000-0100-000000000000}">
      <formula1>$A$100:$A$103</formula1>
    </dataValidation>
    <dataValidation type="list" allowBlank="1" showInputMessage="1" showErrorMessage="1" promptTitle="Tiltakskategori" prompt="Vennligst velg fra nedtrekkslisten" sqref="D6" xr:uid="{00000000-0002-0000-0100-000001000000}">
      <formula1>$A$84:$A$97</formula1>
    </dataValidation>
    <dataValidation type="list" allowBlank="1" showInputMessage="1" showErrorMessage="1" promptTitle="Tiltakskategori" prompt="Vennligst velg fra nedtrekkslisten" sqref="D7:D9" xr:uid="{00000000-0002-0000-0100-000002000000}">
      <formula1>$A$77:$A$90</formula1>
    </dataValidation>
    <dataValidation type="list" allowBlank="1" showInputMessage="1" showErrorMessage="1" sqref="K9" xr:uid="{00000000-0002-0000-0100-000003000000}">
      <formula1>$A$93:$A$96</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8"/>
  <sheetViews>
    <sheetView workbookViewId="0">
      <selection activeCell="F44" sqref="F28:F44"/>
    </sheetView>
  </sheetViews>
  <sheetFormatPr defaultColWidth="9.140625" defaultRowHeight="15" x14ac:dyDescent="0.25"/>
  <cols>
    <col min="1" max="1" width="18.140625" customWidth="1"/>
    <col min="2" max="2" width="23.28515625" bestFit="1" customWidth="1"/>
    <col min="3" max="6" width="7.42578125" customWidth="1"/>
    <col min="7" max="7" width="6.85546875" customWidth="1"/>
    <col min="10" max="10" width="24" bestFit="1" customWidth="1"/>
    <col min="11" max="11" width="19.140625" bestFit="1" customWidth="1"/>
  </cols>
  <sheetData>
    <row r="1" spans="1:11" x14ac:dyDescent="0.25">
      <c r="A1" s="2" t="s">
        <v>342</v>
      </c>
      <c r="B1" s="2"/>
      <c r="C1" s="2"/>
      <c r="D1" s="2"/>
      <c r="E1" s="2"/>
      <c r="F1" s="2"/>
      <c r="G1" s="2"/>
    </row>
    <row r="2" spans="1:11" x14ac:dyDescent="0.25">
      <c r="A2" s="32"/>
      <c r="B2" s="33" t="s">
        <v>262</v>
      </c>
      <c r="C2" s="33" t="s">
        <v>263</v>
      </c>
      <c r="D2" s="34"/>
      <c r="E2" s="34"/>
      <c r="F2" s="35"/>
      <c r="G2" s="36" t="s">
        <v>264</v>
      </c>
      <c r="H2" s="37"/>
      <c r="I2" s="37"/>
      <c r="J2" s="32" t="s">
        <v>265</v>
      </c>
      <c r="K2" s="32" t="s">
        <v>265</v>
      </c>
    </row>
    <row r="3" spans="1:11" x14ac:dyDescent="0.25">
      <c r="A3" s="38" t="s">
        <v>266</v>
      </c>
      <c r="B3" s="39" t="s">
        <v>267</v>
      </c>
      <c r="C3" s="40" t="s">
        <v>268</v>
      </c>
      <c r="D3" s="41" t="s">
        <v>269</v>
      </c>
      <c r="E3" s="41" t="s">
        <v>270</v>
      </c>
      <c r="F3" s="39" t="s">
        <v>271</v>
      </c>
      <c r="G3" s="42" t="s">
        <v>272</v>
      </c>
      <c r="H3" s="43" t="s">
        <v>273</v>
      </c>
      <c r="I3" s="44" t="s">
        <v>271</v>
      </c>
      <c r="J3" s="38" t="s">
        <v>274</v>
      </c>
      <c r="K3" s="38" t="s">
        <v>275</v>
      </c>
    </row>
    <row r="4" spans="1:11" x14ac:dyDescent="0.25">
      <c r="A4" s="45" t="s">
        <v>276</v>
      </c>
      <c r="B4" s="46"/>
      <c r="C4" s="47"/>
      <c r="D4" s="48">
        <v>1</v>
      </c>
      <c r="E4" s="48">
        <v>2</v>
      </c>
      <c r="F4" s="46">
        <f>SUM(C4:E4)</f>
        <v>3</v>
      </c>
      <c r="H4" s="49"/>
      <c r="I4" s="50"/>
      <c r="J4" s="51"/>
      <c r="K4" s="51"/>
    </row>
    <row r="5" spans="1:11" x14ac:dyDescent="0.25">
      <c r="A5" s="52" t="s">
        <v>277</v>
      </c>
      <c r="B5" s="53">
        <v>3</v>
      </c>
      <c r="C5" s="54">
        <v>2</v>
      </c>
      <c r="D5" s="55"/>
      <c r="E5" s="55">
        <v>1</v>
      </c>
      <c r="F5" s="56">
        <f>SUM(C5:E5)</f>
        <v>3</v>
      </c>
      <c r="H5" s="57"/>
      <c r="I5" s="58"/>
      <c r="J5" s="59"/>
      <c r="K5" s="59"/>
    </row>
    <row r="6" spans="1:11" x14ac:dyDescent="0.25">
      <c r="A6" s="52" t="s">
        <v>278</v>
      </c>
      <c r="B6" s="53">
        <v>1</v>
      </c>
      <c r="C6" s="60"/>
      <c r="D6" s="60">
        <v>2</v>
      </c>
      <c r="E6" s="55"/>
      <c r="F6" s="56">
        <f t="shared" ref="F6:F20" si="0">SUM(C6:E6)</f>
        <v>2</v>
      </c>
      <c r="I6" s="58"/>
      <c r="J6" s="59">
        <v>1</v>
      </c>
      <c r="K6" s="59"/>
    </row>
    <row r="7" spans="1:11" x14ac:dyDescent="0.25">
      <c r="A7" s="52" t="s">
        <v>279</v>
      </c>
      <c r="B7" s="53"/>
      <c r="C7" s="54"/>
      <c r="D7" s="55">
        <v>2</v>
      </c>
      <c r="E7" s="55">
        <v>2</v>
      </c>
      <c r="F7" s="56">
        <f t="shared" si="0"/>
        <v>4</v>
      </c>
      <c r="I7" s="58"/>
      <c r="J7" s="59"/>
      <c r="K7" s="59"/>
    </row>
    <row r="8" spans="1:11" x14ac:dyDescent="0.25">
      <c r="A8" s="52" t="s">
        <v>297</v>
      </c>
      <c r="B8" s="53"/>
      <c r="C8" s="54"/>
      <c r="D8" s="60"/>
      <c r="E8" s="60"/>
      <c r="F8" s="56"/>
      <c r="I8" s="58"/>
      <c r="J8" s="59"/>
      <c r="K8" s="59"/>
    </row>
    <row r="9" spans="1:11" x14ac:dyDescent="0.25">
      <c r="A9" s="52" t="s">
        <v>280</v>
      </c>
      <c r="B9" s="56">
        <v>1</v>
      </c>
      <c r="C9" s="60"/>
      <c r="D9" s="55">
        <v>1</v>
      </c>
      <c r="E9" s="60"/>
      <c r="F9" s="56">
        <f t="shared" si="0"/>
        <v>1</v>
      </c>
      <c r="I9" s="58"/>
      <c r="J9" s="61"/>
      <c r="K9" s="61"/>
    </row>
    <row r="10" spans="1:11" x14ac:dyDescent="0.25">
      <c r="A10" s="52" t="s">
        <v>281</v>
      </c>
      <c r="B10" s="53">
        <v>1</v>
      </c>
      <c r="C10" s="54"/>
      <c r="D10" s="55"/>
      <c r="E10" s="55">
        <v>1</v>
      </c>
      <c r="F10" s="56">
        <f t="shared" si="0"/>
        <v>1</v>
      </c>
      <c r="I10" s="58"/>
      <c r="J10" s="59"/>
      <c r="K10" s="59"/>
    </row>
    <row r="11" spans="1:11" x14ac:dyDescent="0.25">
      <c r="A11" s="52" t="s">
        <v>300</v>
      </c>
      <c r="B11" s="53"/>
      <c r="C11" s="54"/>
      <c r="D11" s="55"/>
      <c r="E11" s="55"/>
      <c r="F11" s="56"/>
      <c r="H11" s="57"/>
      <c r="I11" s="58"/>
      <c r="J11" s="59"/>
      <c r="K11" s="59"/>
    </row>
    <row r="12" spans="1:11" x14ac:dyDescent="0.25">
      <c r="A12" s="52" t="s">
        <v>282</v>
      </c>
      <c r="B12" s="53"/>
      <c r="C12" s="60"/>
      <c r="D12" s="60"/>
      <c r="E12" s="60"/>
      <c r="F12" s="56"/>
      <c r="I12" s="58"/>
      <c r="J12" s="61"/>
      <c r="K12" s="61"/>
    </row>
    <row r="13" spans="1:11" x14ac:dyDescent="0.25">
      <c r="A13" s="52" t="s">
        <v>283</v>
      </c>
      <c r="B13" s="53"/>
      <c r="C13" s="60"/>
      <c r="D13" s="60"/>
      <c r="E13" s="60">
        <v>1</v>
      </c>
      <c r="F13" s="56">
        <f t="shared" si="0"/>
        <v>1</v>
      </c>
      <c r="I13" s="58"/>
      <c r="J13" s="61"/>
      <c r="K13" s="61"/>
    </row>
    <row r="14" spans="1:11" x14ac:dyDescent="0.25">
      <c r="A14" s="52" t="s">
        <v>284</v>
      </c>
      <c r="B14" s="53">
        <v>7</v>
      </c>
      <c r="C14" s="60">
        <v>1</v>
      </c>
      <c r="D14" s="60">
        <v>3</v>
      </c>
      <c r="E14" s="60"/>
      <c r="F14" s="56">
        <f t="shared" si="0"/>
        <v>4</v>
      </c>
      <c r="I14" s="58"/>
      <c r="J14" s="61"/>
      <c r="K14" s="61"/>
    </row>
    <row r="15" spans="1:11" x14ac:dyDescent="0.25">
      <c r="A15" s="52" t="s">
        <v>285</v>
      </c>
      <c r="B15" s="53">
        <v>1</v>
      </c>
      <c r="C15" s="60"/>
      <c r="D15" s="60"/>
      <c r="E15" s="60"/>
      <c r="F15" s="56"/>
      <c r="H15" s="60"/>
      <c r="I15" s="58"/>
      <c r="J15" s="61"/>
      <c r="K15" s="61"/>
    </row>
    <row r="16" spans="1:11" x14ac:dyDescent="0.25">
      <c r="A16" s="52" t="s">
        <v>286</v>
      </c>
      <c r="B16" s="53">
        <v>4</v>
      </c>
      <c r="C16" s="54"/>
      <c r="D16" s="60"/>
      <c r="E16" s="60"/>
      <c r="F16" s="56"/>
      <c r="I16" s="58"/>
      <c r="J16" s="61"/>
      <c r="K16" s="61"/>
    </row>
    <row r="17" spans="1:11" x14ac:dyDescent="0.25">
      <c r="A17" s="52" t="s">
        <v>287</v>
      </c>
      <c r="B17" s="56">
        <v>7</v>
      </c>
      <c r="C17" s="54"/>
      <c r="D17" s="55">
        <v>3</v>
      </c>
      <c r="E17" s="60">
        <v>4</v>
      </c>
      <c r="F17" s="56">
        <f t="shared" si="0"/>
        <v>7</v>
      </c>
      <c r="H17" s="57">
        <v>1</v>
      </c>
      <c r="I17" s="58">
        <f t="shared" ref="I17:I20" si="1">SUM(G17:H17)</f>
        <v>1</v>
      </c>
      <c r="J17" s="59"/>
      <c r="K17" s="59"/>
    </row>
    <row r="18" spans="1:11" x14ac:dyDescent="0.25">
      <c r="A18" s="52" t="s">
        <v>288</v>
      </c>
      <c r="B18" s="56">
        <v>4</v>
      </c>
      <c r="C18" s="54"/>
      <c r="D18" s="55"/>
      <c r="E18" s="55">
        <v>1</v>
      </c>
      <c r="F18" s="56">
        <f t="shared" si="0"/>
        <v>1</v>
      </c>
      <c r="H18" s="57"/>
      <c r="I18" s="58"/>
      <c r="J18" s="59"/>
      <c r="K18" s="59"/>
    </row>
    <row r="19" spans="1:11" x14ac:dyDescent="0.25">
      <c r="A19" s="52" t="s">
        <v>289</v>
      </c>
      <c r="B19" s="56">
        <v>5</v>
      </c>
      <c r="C19" s="54"/>
      <c r="D19" s="55">
        <v>2</v>
      </c>
      <c r="E19" s="55"/>
      <c r="F19" s="56">
        <f t="shared" si="0"/>
        <v>2</v>
      </c>
      <c r="H19" s="57">
        <v>2</v>
      </c>
      <c r="I19" s="58">
        <f t="shared" si="1"/>
        <v>2</v>
      </c>
      <c r="J19" s="59"/>
      <c r="K19" s="59"/>
    </row>
    <row r="20" spans="1:11" x14ac:dyDescent="0.25">
      <c r="A20" s="52" t="s">
        <v>290</v>
      </c>
      <c r="B20" s="53"/>
      <c r="C20" s="60"/>
      <c r="D20" s="60">
        <v>3</v>
      </c>
      <c r="E20" s="60">
        <v>2</v>
      </c>
      <c r="F20" s="56">
        <f t="shared" si="0"/>
        <v>5</v>
      </c>
      <c r="G20">
        <v>1</v>
      </c>
      <c r="H20" s="57"/>
      <c r="I20" s="58">
        <f t="shared" si="1"/>
        <v>1</v>
      </c>
      <c r="J20" s="62"/>
      <c r="K20" s="62"/>
    </row>
    <row r="21" spans="1:11" x14ac:dyDescent="0.25">
      <c r="A21" s="52" t="s">
        <v>291</v>
      </c>
      <c r="B21" s="53"/>
      <c r="C21" s="60"/>
      <c r="D21" s="60"/>
      <c r="E21" s="60"/>
      <c r="F21" s="53"/>
      <c r="I21" s="58"/>
      <c r="J21" s="62"/>
      <c r="K21" s="62"/>
    </row>
    <row r="22" spans="1:11" x14ac:dyDescent="0.25">
      <c r="A22" s="63" t="s">
        <v>292</v>
      </c>
      <c r="B22" s="64"/>
      <c r="C22" s="65"/>
      <c r="D22" s="65"/>
      <c r="E22" s="65"/>
      <c r="F22" s="64"/>
      <c r="G22" s="66"/>
      <c r="H22" s="66"/>
      <c r="I22" s="67"/>
      <c r="J22" s="68"/>
      <c r="K22" s="68"/>
    </row>
    <row r="23" spans="1:11" x14ac:dyDescent="0.25">
      <c r="A23" s="69" t="s">
        <v>293</v>
      </c>
      <c r="B23" s="70">
        <f>SUM(B5:B22)</f>
        <v>34</v>
      </c>
      <c r="C23" s="71">
        <f t="shared" ref="C23:K23" si="2">SUM(C4:C22)</f>
        <v>3</v>
      </c>
      <c r="D23" s="71">
        <f t="shared" si="2"/>
        <v>17</v>
      </c>
      <c r="E23" s="71">
        <f t="shared" si="2"/>
        <v>14</v>
      </c>
      <c r="F23" s="70">
        <f t="shared" si="2"/>
        <v>34</v>
      </c>
      <c r="G23" s="71">
        <f t="shared" si="2"/>
        <v>1</v>
      </c>
      <c r="H23" s="71">
        <f t="shared" si="2"/>
        <v>3</v>
      </c>
      <c r="I23" s="70">
        <f t="shared" si="2"/>
        <v>4</v>
      </c>
      <c r="J23" s="70">
        <f t="shared" si="2"/>
        <v>1</v>
      </c>
      <c r="K23" s="70">
        <f t="shared" si="2"/>
        <v>0</v>
      </c>
    </row>
    <row r="25" spans="1:11" x14ac:dyDescent="0.25">
      <c r="A25" s="2" t="s">
        <v>343</v>
      </c>
      <c r="B25" s="2"/>
      <c r="C25" s="2"/>
      <c r="D25" s="2"/>
      <c r="E25" s="2"/>
      <c r="F25" s="2"/>
      <c r="G25" s="2"/>
    </row>
    <row r="26" spans="1:11" x14ac:dyDescent="0.25">
      <c r="A26" s="32"/>
      <c r="B26" s="33" t="s">
        <v>262</v>
      </c>
      <c r="C26" s="33" t="s">
        <v>357</v>
      </c>
      <c r="D26" s="34"/>
      <c r="E26" s="34"/>
      <c r="F26" s="35"/>
      <c r="G26" s="36" t="s">
        <v>264</v>
      </c>
      <c r="H26" s="37"/>
      <c r="I26" s="37"/>
      <c r="J26" s="32" t="s">
        <v>294</v>
      </c>
      <c r="K26" s="32" t="s">
        <v>294</v>
      </c>
    </row>
    <row r="27" spans="1:11" x14ac:dyDescent="0.25">
      <c r="A27" s="38" t="s">
        <v>266</v>
      </c>
      <c r="B27" s="39" t="s">
        <v>267</v>
      </c>
      <c r="C27" s="40" t="s">
        <v>268</v>
      </c>
      <c r="D27" s="41" t="s">
        <v>269</v>
      </c>
      <c r="E27" s="41" t="s">
        <v>270</v>
      </c>
      <c r="F27" s="39" t="s">
        <v>271</v>
      </c>
      <c r="G27" s="42" t="s">
        <v>272</v>
      </c>
      <c r="H27" s="43" t="s">
        <v>273</v>
      </c>
      <c r="I27" s="44" t="s">
        <v>271</v>
      </c>
      <c r="J27" s="38" t="s">
        <v>274</v>
      </c>
      <c r="K27" s="38" t="s">
        <v>275</v>
      </c>
    </row>
    <row r="28" spans="1:11" x14ac:dyDescent="0.25">
      <c r="A28" s="45" t="s">
        <v>276</v>
      </c>
      <c r="B28" s="72"/>
      <c r="C28" s="73"/>
      <c r="D28" s="74">
        <v>5</v>
      </c>
      <c r="E28" s="74">
        <v>18</v>
      </c>
      <c r="F28" s="46">
        <f>SUM(C28:E28)</f>
        <v>23</v>
      </c>
      <c r="G28" s="73"/>
      <c r="H28" s="49"/>
      <c r="I28" s="50"/>
      <c r="J28" s="75"/>
      <c r="K28" s="50"/>
    </row>
    <row r="29" spans="1:11" x14ac:dyDescent="0.25">
      <c r="A29" s="52" t="s">
        <v>295</v>
      </c>
      <c r="B29" s="76">
        <v>0</v>
      </c>
      <c r="C29" s="73">
        <v>16</v>
      </c>
      <c r="D29" s="74"/>
      <c r="E29" s="74">
        <v>0</v>
      </c>
      <c r="F29" s="56">
        <v>33</v>
      </c>
      <c r="G29" s="73"/>
      <c r="H29" s="77"/>
      <c r="I29" s="58"/>
      <c r="J29" s="78"/>
      <c r="K29" s="58"/>
    </row>
    <row r="30" spans="1:11" x14ac:dyDescent="0.25">
      <c r="A30" s="52" t="s">
        <v>296</v>
      </c>
      <c r="B30" s="76"/>
      <c r="C30" s="79"/>
      <c r="D30" s="79">
        <v>17</v>
      </c>
      <c r="E30" s="74"/>
      <c r="F30" s="56">
        <f t="shared" ref="F30:F44" si="3">SUM(C30:E30)</f>
        <v>17</v>
      </c>
      <c r="G30" s="79"/>
      <c r="H30" s="79"/>
      <c r="I30" s="58"/>
      <c r="J30" s="78">
        <v>8</v>
      </c>
      <c r="K30" s="58"/>
    </row>
    <row r="31" spans="1:11" x14ac:dyDescent="0.25">
      <c r="A31" s="52" t="s">
        <v>279</v>
      </c>
      <c r="B31" s="76"/>
      <c r="C31" s="73"/>
      <c r="D31" s="74">
        <v>21</v>
      </c>
      <c r="E31" s="74">
        <v>4</v>
      </c>
      <c r="F31" s="56">
        <f t="shared" si="3"/>
        <v>25</v>
      </c>
      <c r="G31" s="79"/>
      <c r="H31" s="77"/>
      <c r="I31" s="58"/>
      <c r="J31" s="78"/>
      <c r="K31" s="58"/>
    </row>
    <row r="32" spans="1:11" x14ac:dyDescent="0.25">
      <c r="A32" s="52" t="s">
        <v>297</v>
      </c>
      <c r="B32" s="76"/>
      <c r="C32" s="73"/>
      <c r="D32" s="79"/>
      <c r="E32" s="79"/>
      <c r="F32" s="56"/>
      <c r="G32" s="79"/>
      <c r="I32" s="58"/>
      <c r="J32" s="78"/>
      <c r="K32" s="58"/>
    </row>
    <row r="33" spans="1:11" x14ac:dyDescent="0.25">
      <c r="A33" s="52" t="s">
        <v>298</v>
      </c>
      <c r="B33" s="76"/>
      <c r="C33" s="79"/>
      <c r="D33" s="74">
        <v>5</v>
      </c>
      <c r="E33" s="79"/>
      <c r="F33" s="56">
        <f t="shared" si="3"/>
        <v>5</v>
      </c>
      <c r="G33" s="79"/>
      <c r="H33" s="79"/>
      <c r="I33" s="58"/>
      <c r="J33" s="76"/>
      <c r="K33" s="58"/>
    </row>
    <row r="34" spans="1:11" x14ac:dyDescent="0.25">
      <c r="A34" s="52" t="s">
        <v>299</v>
      </c>
      <c r="B34" s="76"/>
      <c r="C34" s="73"/>
      <c r="D34" s="74"/>
      <c r="E34" s="74">
        <v>0</v>
      </c>
      <c r="F34" s="56">
        <f t="shared" si="3"/>
        <v>0</v>
      </c>
      <c r="G34" s="79"/>
      <c r="I34" s="58"/>
      <c r="J34" s="78"/>
      <c r="K34" s="58"/>
    </row>
    <row r="35" spans="1:11" x14ac:dyDescent="0.25">
      <c r="A35" s="52" t="s">
        <v>300</v>
      </c>
      <c r="B35" s="76"/>
      <c r="C35" s="73"/>
      <c r="D35" s="74"/>
      <c r="E35" s="74"/>
      <c r="F35" s="56"/>
      <c r="G35" s="79"/>
      <c r="H35" s="77"/>
      <c r="I35" s="58"/>
      <c r="J35" s="78"/>
      <c r="K35" s="58"/>
    </row>
    <row r="36" spans="1:11" x14ac:dyDescent="0.25">
      <c r="A36" s="52" t="s">
        <v>282</v>
      </c>
      <c r="B36" s="76"/>
      <c r="C36" s="79"/>
      <c r="D36" s="79"/>
      <c r="E36" s="79"/>
      <c r="F36" s="56"/>
      <c r="G36" s="79"/>
      <c r="I36" s="58"/>
      <c r="J36" s="76"/>
      <c r="K36" s="58"/>
    </row>
    <row r="37" spans="1:11" x14ac:dyDescent="0.25">
      <c r="A37" s="52" t="s">
        <v>283</v>
      </c>
      <c r="B37" s="76"/>
      <c r="C37" s="79"/>
      <c r="D37" s="79"/>
      <c r="E37" s="79">
        <v>0</v>
      </c>
      <c r="F37" s="56">
        <f t="shared" si="3"/>
        <v>0</v>
      </c>
      <c r="G37" s="79"/>
      <c r="I37" s="58"/>
      <c r="J37" s="76"/>
      <c r="K37" s="58"/>
    </row>
    <row r="38" spans="1:11" x14ac:dyDescent="0.25">
      <c r="A38" s="52" t="s">
        <v>284</v>
      </c>
      <c r="B38" s="76">
        <v>12</v>
      </c>
      <c r="C38" s="79">
        <v>31</v>
      </c>
      <c r="D38" s="79">
        <v>11</v>
      </c>
      <c r="E38" s="79"/>
      <c r="F38" s="56">
        <f t="shared" si="3"/>
        <v>42</v>
      </c>
      <c r="G38" s="79"/>
      <c r="I38" s="58"/>
      <c r="J38" s="76"/>
      <c r="K38" s="58"/>
    </row>
    <row r="39" spans="1:11" x14ac:dyDescent="0.25">
      <c r="A39" s="52" t="s">
        <v>285</v>
      </c>
      <c r="B39" s="76">
        <v>1</v>
      </c>
      <c r="C39" s="79"/>
      <c r="D39" s="79"/>
      <c r="E39" s="79"/>
      <c r="F39" s="56"/>
      <c r="G39" s="79"/>
      <c r="H39" s="79"/>
      <c r="I39" s="58"/>
      <c r="J39" s="76"/>
      <c r="K39" s="58"/>
    </row>
    <row r="40" spans="1:11" x14ac:dyDescent="0.25">
      <c r="A40" s="52" t="s">
        <v>286</v>
      </c>
      <c r="B40" s="76">
        <v>0</v>
      </c>
      <c r="C40" s="73"/>
      <c r="D40" s="79"/>
      <c r="E40" s="79"/>
      <c r="F40" s="56"/>
      <c r="G40" s="79"/>
      <c r="H40" s="79"/>
      <c r="I40" s="58"/>
      <c r="J40" s="76"/>
      <c r="K40" s="58"/>
    </row>
    <row r="41" spans="1:11" x14ac:dyDescent="0.25">
      <c r="A41" s="52" t="s">
        <v>287</v>
      </c>
      <c r="B41" s="80">
        <v>0</v>
      </c>
      <c r="C41" s="73"/>
      <c r="D41" s="74">
        <v>13</v>
      </c>
      <c r="E41" s="79">
        <v>18</v>
      </c>
      <c r="F41" s="56">
        <f t="shared" si="3"/>
        <v>31</v>
      </c>
      <c r="G41" s="79"/>
      <c r="H41">
        <v>0</v>
      </c>
      <c r="I41" s="58">
        <f t="shared" ref="I41:I44" si="4">SUM(G41:H41)</f>
        <v>0</v>
      </c>
      <c r="J41" s="78"/>
      <c r="K41" s="58"/>
    </row>
    <row r="42" spans="1:11" x14ac:dyDescent="0.25">
      <c r="A42" s="52" t="s">
        <v>288</v>
      </c>
      <c r="B42" s="80">
        <v>0</v>
      </c>
      <c r="C42" s="73"/>
      <c r="D42" s="74"/>
      <c r="E42" s="74">
        <v>4</v>
      </c>
      <c r="F42" s="56">
        <f t="shared" si="3"/>
        <v>4</v>
      </c>
      <c r="G42" s="73"/>
      <c r="H42" s="77"/>
      <c r="I42" s="58"/>
      <c r="J42" s="78"/>
      <c r="K42" s="58"/>
    </row>
    <row r="43" spans="1:11" x14ac:dyDescent="0.25">
      <c r="A43" s="52" t="s">
        <v>289</v>
      </c>
      <c r="B43" s="80">
        <v>0</v>
      </c>
      <c r="C43" s="73"/>
      <c r="D43" s="74">
        <v>18</v>
      </c>
      <c r="E43" s="74"/>
      <c r="F43" s="56">
        <f t="shared" si="3"/>
        <v>18</v>
      </c>
      <c r="G43" s="73"/>
      <c r="H43" s="77">
        <v>0</v>
      </c>
      <c r="I43" s="58">
        <f t="shared" si="4"/>
        <v>0</v>
      </c>
      <c r="J43" s="78"/>
      <c r="K43" s="58"/>
    </row>
    <row r="44" spans="1:11" x14ac:dyDescent="0.25">
      <c r="A44" s="52" t="s">
        <v>290</v>
      </c>
      <c r="B44" s="76"/>
      <c r="C44" s="79"/>
      <c r="D44" s="79">
        <v>7</v>
      </c>
      <c r="E44" s="79">
        <v>2</v>
      </c>
      <c r="F44" s="56">
        <f t="shared" si="3"/>
        <v>9</v>
      </c>
      <c r="G44" s="79">
        <v>6</v>
      </c>
      <c r="H44" s="79"/>
      <c r="I44" s="58">
        <f t="shared" si="4"/>
        <v>6</v>
      </c>
      <c r="J44" s="76"/>
      <c r="K44" s="58"/>
    </row>
    <row r="45" spans="1:11" x14ac:dyDescent="0.25">
      <c r="A45" s="52" t="s">
        <v>291</v>
      </c>
      <c r="B45" s="76"/>
      <c r="C45" s="79"/>
      <c r="D45" s="79"/>
      <c r="E45" s="79"/>
      <c r="F45" s="53"/>
      <c r="G45" s="79"/>
      <c r="I45" s="58"/>
      <c r="J45" s="76"/>
      <c r="K45" s="58"/>
    </row>
    <row r="46" spans="1:11" x14ac:dyDescent="0.25">
      <c r="A46" s="63" t="s">
        <v>292</v>
      </c>
      <c r="B46" s="76"/>
      <c r="C46" s="79"/>
      <c r="D46" s="79"/>
      <c r="E46" s="79"/>
      <c r="F46" s="64"/>
      <c r="G46" s="79"/>
      <c r="I46" s="67"/>
      <c r="J46" s="76"/>
      <c r="K46" s="58"/>
    </row>
    <row r="47" spans="1:11" x14ac:dyDescent="0.25">
      <c r="A47" s="69" t="s">
        <v>293</v>
      </c>
      <c r="B47" s="70">
        <f>SUM(B29:B46)</f>
        <v>13</v>
      </c>
      <c r="C47" s="71">
        <f t="shared" ref="C47:K47" si="5">SUM(C28:C46)</f>
        <v>47</v>
      </c>
      <c r="D47" s="71">
        <f t="shared" si="5"/>
        <v>97</v>
      </c>
      <c r="E47" s="71">
        <f t="shared" si="5"/>
        <v>46</v>
      </c>
      <c r="F47" s="70">
        <f t="shared" si="5"/>
        <v>207</v>
      </c>
      <c r="G47" s="71">
        <f t="shared" si="5"/>
        <v>6</v>
      </c>
      <c r="H47" s="71">
        <f t="shared" si="5"/>
        <v>0</v>
      </c>
      <c r="I47" s="70">
        <f t="shared" si="5"/>
        <v>6</v>
      </c>
      <c r="J47" s="70">
        <f t="shared" si="5"/>
        <v>8</v>
      </c>
      <c r="K47" s="70">
        <f t="shared" si="5"/>
        <v>0</v>
      </c>
    </row>
    <row r="49" spans="1:2" x14ac:dyDescent="0.25">
      <c r="A49" s="79" t="s">
        <v>344</v>
      </c>
    </row>
    <row r="50" spans="1:2" x14ac:dyDescent="0.25">
      <c r="A50" s="79" t="s">
        <v>358</v>
      </c>
    </row>
    <row r="52" spans="1:2" x14ac:dyDescent="0.25">
      <c r="A52" s="2"/>
    </row>
    <row r="53" spans="1:2" x14ac:dyDescent="0.25">
      <c r="A53" s="2" t="s">
        <v>354</v>
      </c>
    </row>
    <row r="54" spans="1:2" x14ac:dyDescent="0.25">
      <c r="A54" s="81" t="s">
        <v>301</v>
      </c>
      <c r="B54" s="81" t="s">
        <v>302</v>
      </c>
    </row>
    <row r="55" spans="1:2" x14ac:dyDescent="0.25">
      <c r="A55" s="82" t="s">
        <v>295</v>
      </c>
      <c r="B55" t="s">
        <v>303</v>
      </c>
    </row>
    <row r="56" spans="1:2" x14ac:dyDescent="0.25">
      <c r="A56" s="82"/>
      <c r="B56" t="s">
        <v>304</v>
      </c>
    </row>
    <row r="57" spans="1:2" x14ac:dyDescent="0.25">
      <c r="A57" s="82"/>
      <c r="B57" t="s">
        <v>345</v>
      </c>
    </row>
    <row r="58" spans="1:2" x14ac:dyDescent="0.25">
      <c r="A58" s="82"/>
      <c r="B58" t="s">
        <v>305</v>
      </c>
    </row>
    <row r="59" spans="1:2" x14ac:dyDescent="0.25">
      <c r="A59" s="82" t="s">
        <v>298</v>
      </c>
      <c r="B59" t="s">
        <v>306</v>
      </c>
    </row>
    <row r="60" spans="1:2" x14ac:dyDescent="0.25">
      <c r="A60" s="82" t="s">
        <v>279</v>
      </c>
      <c r="B60" t="s">
        <v>307</v>
      </c>
    </row>
    <row r="61" spans="1:2" x14ac:dyDescent="0.25">
      <c r="A61" s="82"/>
      <c r="B61" t="s">
        <v>308</v>
      </c>
    </row>
    <row r="62" spans="1:2" x14ac:dyDescent="0.25">
      <c r="A62" s="82"/>
      <c r="B62" t="s">
        <v>346</v>
      </c>
    </row>
    <row r="63" spans="1:2" x14ac:dyDescent="0.25">
      <c r="A63" s="82"/>
      <c r="B63" t="s">
        <v>309</v>
      </c>
    </row>
    <row r="64" spans="1:2" x14ac:dyDescent="0.25">
      <c r="A64" s="82" t="s">
        <v>285</v>
      </c>
      <c r="B64" t="s">
        <v>310</v>
      </c>
    </row>
    <row r="65" spans="1:2" x14ac:dyDescent="0.25">
      <c r="A65" s="82" t="s">
        <v>287</v>
      </c>
      <c r="B65" t="s">
        <v>311</v>
      </c>
    </row>
    <row r="66" spans="1:2" x14ac:dyDescent="0.25">
      <c r="A66" s="82"/>
      <c r="B66" t="s">
        <v>312</v>
      </c>
    </row>
    <row r="67" spans="1:2" x14ac:dyDescent="0.25">
      <c r="A67" s="82"/>
      <c r="B67" t="s">
        <v>313</v>
      </c>
    </row>
    <row r="68" spans="1:2" x14ac:dyDescent="0.25">
      <c r="A68" s="82"/>
      <c r="B68" t="s">
        <v>314</v>
      </c>
    </row>
    <row r="69" spans="1:2" x14ac:dyDescent="0.25">
      <c r="A69" s="82"/>
      <c r="B69" t="s">
        <v>315</v>
      </c>
    </row>
    <row r="70" spans="1:2" x14ac:dyDescent="0.25">
      <c r="A70" s="82"/>
      <c r="B70" t="s">
        <v>316</v>
      </c>
    </row>
    <row r="71" spans="1:2" x14ac:dyDescent="0.25">
      <c r="A71" s="82"/>
      <c r="B71" t="s">
        <v>317</v>
      </c>
    </row>
    <row r="72" spans="1:2" x14ac:dyDescent="0.25">
      <c r="A72" s="82"/>
      <c r="B72" t="s">
        <v>318</v>
      </c>
    </row>
    <row r="73" spans="1:2" x14ac:dyDescent="0.25">
      <c r="A73" s="82"/>
      <c r="B73" t="s">
        <v>319</v>
      </c>
    </row>
    <row r="74" spans="1:2" x14ac:dyDescent="0.25">
      <c r="A74" s="82" t="s">
        <v>290</v>
      </c>
      <c r="B74" t="s">
        <v>320</v>
      </c>
    </row>
    <row r="75" spans="1:2" x14ac:dyDescent="0.25">
      <c r="A75" s="82"/>
      <c r="B75" t="s">
        <v>321</v>
      </c>
    </row>
    <row r="76" spans="1:2" x14ac:dyDescent="0.25">
      <c r="A76" s="82"/>
      <c r="B76" t="s">
        <v>322</v>
      </c>
    </row>
    <row r="77" spans="1:2" x14ac:dyDescent="0.25">
      <c r="A77" s="82"/>
      <c r="B77" t="s">
        <v>347</v>
      </c>
    </row>
    <row r="78" spans="1:2" x14ac:dyDescent="0.25">
      <c r="A78" s="82"/>
      <c r="B78" t="s">
        <v>323</v>
      </c>
    </row>
    <row r="79" spans="1:2" x14ac:dyDescent="0.25">
      <c r="A79" s="82" t="s">
        <v>289</v>
      </c>
      <c r="B79" t="s">
        <v>324</v>
      </c>
    </row>
    <row r="80" spans="1:2" x14ac:dyDescent="0.25">
      <c r="A80" s="82"/>
      <c r="B80" t="s">
        <v>325</v>
      </c>
    </row>
    <row r="81" spans="1:2" x14ac:dyDescent="0.25">
      <c r="A81" s="82"/>
      <c r="B81" t="s">
        <v>326</v>
      </c>
    </row>
    <row r="82" spans="1:2" x14ac:dyDescent="0.25">
      <c r="A82" s="82"/>
      <c r="B82" t="s">
        <v>327</v>
      </c>
    </row>
    <row r="83" spans="1:2" x14ac:dyDescent="0.25">
      <c r="A83" s="82"/>
      <c r="B83" t="s">
        <v>328</v>
      </c>
    </row>
    <row r="84" spans="1:2" x14ac:dyDescent="0.25">
      <c r="A84" s="82"/>
      <c r="B84" t="s">
        <v>329</v>
      </c>
    </row>
    <row r="85" spans="1:2" x14ac:dyDescent="0.25">
      <c r="A85" s="82" t="s">
        <v>296</v>
      </c>
      <c r="B85" t="s">
        <v>296</v>
      </c>
    </row>
    <row r="86" spans="1:2" x14ac:dyDescent="0.25">
      <c r="A86" s="82" t="s">
        <v>284</v>
      </c>
      <c r="B86" t="s">
        <v>348</v>
      </c>
    </row>
    <row r="87" spans="1:2" x14ac:dyDescent="0.25">
      <c r="A87" s="82"/>
      <c r="B87" t="s">
        <v>330</v>
      </c>
    </row>
    <row r="88" spans="1:2" x14ac:dyDescent="0.25">
      <c r="A88" s="82"/>
      <c r="B88" t="s">
        <v>331</v>
      </c>
    </row>
    <row r="89" spans="1:2" x14ac:dyDescent="0.25">
      <c r="A89" s="82"/>
      <c r="B89" t="s">
        <v>349</v>
      </c>
    </row>
    <row r="90" spans="1:2" x14ac:dyDescent="0.25">
      <c r="A90" s="82"/>
      <c r="B90" t="s">
        <v>332</v>
      </c>
    </row>
    <row r="91" spans="1:2" x14ac:dyDescent="0.25">
      <c r="A91" s="82"/>
      <c r="B91" t="s">
        <v>333</v>
      </c>
    </row>
    <row r="92" spans="1:2" x14ac:dyDescent="0.25">
      <c r="A92" s="82"/>
      <c r="B92" t="s">
        <v>334</v>
      </c>
    </row>
    <row r="93" spans="1:2" x14ac:dyDescent="0.25">
      <c r="A93" s="82" t="s">
        <v>286</v>
      </c>
      <c r="B93" t="s">
        <v>335</v>
      </c>
    </row>
    <row r="94" spans="1:2" x14ac:dyDescent="0.25">
      <c r="A94" s="82"/>
      <c r="B94" t="s">
        <v>350</v>
      </c>
    </row>
    <row r="95" spans="1:2" x14ac:dyDescent="0.25">
      <c r="A95" s="82"/>
      <c r="B95" t="s">
        <v>336</v>
      </c>
    </row>
    <row r="96" spans="1:2" x14ac:dyDescent="0.25">
      <c r="A96" s="82" t="s">
        <v>288</v>
      </c>
      <c r="B96" t="s">
        <v>337</v>
      </c>
    </row>
    <row r="97" spans="1:2" x14ac:dyDescent="0.25">
      <c r="A97" s="82"/>
      <c r="B97" t="s">
        <v>338</v>
      </c>
    </row>
    <row r="98" spans="1:2" x14ac:dyDescent="0.25">
      <c r="A98" s="82" t="s">
        <v>283</v>
      </c>
      <c r="B98" t="s">
        <v>351</v>
      </c>
    </row>
    <row r="99" spans="1:2" x14ac:dyDescent="0.25">
      <c r="A99" s="82" t="s">
        <v>299</v>
      </c>
      <c r="B99" t="s">
        <v>339</v>
      </c>
    </row>
    <row r="100" spans="1:2" x14ac:dyDescent="0.25">
      <c r="A100" s="82"/>
      <c r="B100" t="s">
        <v>340</v>
      </c>
    </row>
    <row r="101" spans="1:2" x14ac:dyDescent="0.25">
      <c r="A101" s="82" t="s">
        <v>276</v>
      </c>
      <c r="B101" t="s">
        <v>341</v>
      </c>
    </row>
    <row r="102" spans="1:2" x14ac:dyDescent="0.25">
      <c r="A102" s="82"/>
      <c r="B102" t="s">
        <v>352</v>
      </c>
    </row>
    <row r="103" spans="1:2" x14ac:dyDescent="0.25">
      <c r="A103" s="82"/>
      <c r="B103" t="s">
        <v>353</v>
      </c>
    </row>
    <row r="104" spans="1:2" x14ac:dyDescent="0.25">
      <c r="A104" s="82"/>
    </row>
    <row r="105" spans="1:2" x14ac:dyDescent="0.25">
      <c r="A105" s="82"/>
    </row>
    <row r="106" spans="1:2" x14ac:dyDescent="0.25">
      <c r="A106" s="82"/>
    </row>
    <row r="107" spans="1:2" x14ac:dyDescent="0.25">
      <c r="A107" s="82"/>
    </row>
    <row r="108" spans="1:2" x14ac:dyDescent="0.25">
      <c r="A108" s="82"/>
    </row>
    <row r="109" spans="1:2" x14ac:dyDescent="0.25">
      <c r="A109" s="82"/>
    </row>
    <row r="110" spans="1:2" x14ac:dyDescent="0.25">
      <c r="A110" s="82"/>
    </row>
    <row r="111" spans="1:2" x14ac:dyDescent="0.25">
      <c r="A111" s="82"/>
    </row>
    <row r="112" spans="1:2" x14ac:dyDescent="0.25">
      <c r="A112" s="82"/>
    </row>
    <row r="113" spans="1:1" x14ac:dyDescent="0.25">
      <c r="A113" s="82"/>
    </row>
    <row r="114" spans="1:1" x14ac:dyDescent="0.25">
      <c r="A114" s="82"/>
    </row>
    <row r="115" spans="1:1" x14ac:dyDescent="0.25">
      <c r="A115" s="82"/>
    </row>
    <row r="116" spans="1:1" x14ac:dyDescent="0.25">
      <c r="A116" s="82"/>
    </row>
    <row r="117" spans="1:1" x14ac:dyDescent="0.25">
      <c r="A117" s="82"/>
    </row>
    <row r="118" spans="1:1" x14ac:dyDescent="0.25">
      <c r="A118" s="82"/>
    </row>
    <row r="119" spans="1:1" x14ac:dyDescent="0.25">
      <c r="A119" s="82"/>
    </row>
    <row r="120" spans="1:1" x14ac:dyDescent="0.25">
      <c r="A120" s="82"/>
    </row>
    <row r="121" spans="1:1" x14ac:dyDescent="0.25">
      <c r="A121" s="82"/>
    </row>
    <row r="122" spans="1:1" x14ac:dyDescent="0.25">
      <c r="A122" s="82"/>
    </row>
    <row r="123" spans="1:1" x14ac:dyDescent="0.25">
      <c r="A123" s="82"/>
    </row>
    <row r="124" spans="1:1" x14ac:dyDescent="0.25">
      <c r="A124" s="82"/>
    </row>
    <row r="125" spans="1:1" x14ac:dyDescent="0.25">
      <c r="A125" s="82"/>
    </row>
    <row r="126" spans="1:1" x14ac:dyDescent="0.25">
      <c r="A126" s="82"/>
    </row>
    <row r="127" spans="1:1" x14ac:dyDescent="0.25">
      <c r="A127" s="82"/>
    </row>
    <row r="128" spans="1:1" x14ac:dyDescent="0.25">
      <c r="A128" s="82"/>
    </row>
    <row r="129" spans="1:1" x14ac:dyDescent="0.25">
      <c r="A129" s="82"/>
    </row>
    <row r="130" spans="1:1" x14ac:dyDescent="0.25">
      <c r="A130" s="82"/>
    </row>
    <row r="131" spans="1:1" x14ac:dyDescent="0.25">
      <c r="A131" s="82"/>
    </row>
    <row r="132" spans="1:1" x14ac:dyDescent="0.25">
      <c r="A132" s="82"/>
    </row>
    <row r="133" spans="1:1" x14ac:dyDescent="0.25">
      <c r="A133" s="82"/>
    </row>
    <row r="134" spans="1:1" x14ac:dyDescent="0.25">
      <c r="A134" s="82"/>
    </row>
    <row r="135" spans="1:1" x14ac:dyDescent="0.25">
      <c r="A135" s="82"/>
    </row>
    <row r="136" spans="1:1" x14ac:dyDescent="0.25">
      <c r="A136" s="82"/>
    </row>
    <row r="137" spans="1:1" x14ac:dyDescent="0.25">
      <c r="A137" s="82"/>
    </row>
    <row r="138" spans="1:1" x14ac:dyDescent="0.25">
      <c r="A138" s="82"/>
    </row>
    <row r="139" spans="1:1" x14ac:dyDescent="0.25">
      <c r="A139" s="82"/>
    </row>
    <row r="140" spans="1:1" x14ac:dyDescent="0.25">
      <c r="A140" s="82"/>
    </row>
    <row r="141" spans="1:1" x14ac:dyDescent="0.25">
      <c r="A141" s="82"/>
    </row>
    <row r="142" spans="1:1" x14ac:dyDescent="0.25">
      <c r="A142" s="82"/>
    </row>
    <row r="143" spans="1:1" x14ac:dyDescent="0.25">
      <c r="A143" s="82"/>
    </row>
    <row r="144" spans="1:1" x14ac:dyDescent="0.25">
      <c r="A144" s="82"/>
    </row>
    <row r="145" spans="1:1" x14ac:dyDescent="0.25">
      <c r="A145" s="82"/>
    </row>
    <row r="146" spans="1:1" x14ac:dyDescent="0.25">
      <c r="A146" s="82"/>
    </row>
    <row r="147" spans="1:1" x14ac:dyDescent="0.25">
      <c r="A147" s="82"/>
    </row>
    <row r="148" spans="1:1" x14ac:dyDescent="0.25">
      <c r="A148"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ColWidth="9.140625" defaultRowHeight="15" x14ac:dyDescent="0.25"/>
  <cols>
    <col min="1" max="1" width="80.85546875" style="31" customWidth="1"/>
  </cols>
  <sheetData>
    <row r="1" spans="1:1" x14ac:dyDescent="0.25">
      <c r="A1" s="31" t="s">
        <v>250</v>
      </c>
    </row>
    <row r="2" spans="1:1" ht="75" x14ac:dyDescent="0.25">
      <c r="A2" s="85" t="s">
        <v>383</v>
      </c>
    </row>
    <row r="3" spans="1:1" ht="30" x14ac:dyDescent="0.25">
      <c r="A3" s="31" t="s">
        <v>388</v>
      </c>
    </row>
    <row r="4" spans="1:1" ht="45" x14ac:dyDescent="0.25">
      <c r="A4" s="31"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2019-02-21T14:59:25Z</dcterms:modified>
</cp:coreProperties>
</file>