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4C3691AC-AEA0-44E4-95A6-98BDBE654DCC}" xr6:coauthVersionLast="40" xr6:coauthVersionMax="40" xr10:uidLastSave="{00000000-0000-0000-0000-000000000000}"/>
  <bookViews>
    <workbookView xWindow="450" yWindow="1185" windowWidth="27510" windowHeight="15540" xr2:uid="{00000000-000D-0000-FFFF-FFFF00000000}"/>
  </bookViews>
  <sheets>
    <sheet name="Generell input" sheetId="1" r:id="rId1"/>
    <sheet name="Tiltaksanalyse" sheetId="5" r:id="rId2"/>
    <sheet name="GIS-tabeller" sheetId="3" r:id="rId3"/>
    <sheet name="Referanser" sheetId="4" r:id="rId4"/>
  </sheets>
  <externalReferences>
    <externalReference r:id="rId5"/>
  </externalReferences>
  <definedNames>
    <definedName name="_Toc514068790" localSheetId="1">Tiltaksanalyse!#REF!</definedName>
    <definedName name="d">'[1]Priser og antagelser'!$C$49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5" l="1"/>
  <c r="G29" i="5"/>
  <c r="H28" i="5"/>
  <c r="I44" i="3" l="1"/>
  <c r="I43" i="3"/>
  <c r="I42" i="3"/>
  <c r="I41" i="3"/>
  <c r="I39" i="3"/>
  <c r="I38" i="3"/>
  <c r="I37" i="3"/>
  <c r="I36" i="3"/>
  <c r="I34" i="3"/>
  <c r="I33" i="3"/>
  <c r="I32" i="3"/>
  <c r="I31" i="3"/>
  <c r="I30" i="3"/>
  <c r="I29" i="3"/>
  <c r="I28" i="3"/>
  <c r="I6" i="3"/>
  <c r="I7" i="3"/>
  <c r="I8" i="3"/>
  <c r="I9" i="3"/>
  <c r="I10" i="3"/>
  <c r="I12" i="3"/>
  <c r="I13" i="3"/>
  <c r="I14" i="3"/>
  <c r="I15" i="3"/>
  <c r="I17" i="3"/>
  <c r="I18" i="3"/>
  <c r="I19" i="3"/>
  <c r="I20" i="3"/>
  <c r="I5" i="3"/>
  <c r="I4" i="3"/>
  <c r="F44" i="3"/>
  <c r="F43" i="3"/>
  <c r="F42" i="3"/>
  <c r="F41" i="3"/>
  <c r="F40" i="3"/>
  <c r="F39" i="3"/>
  <c r="F38" i="3"/>
  <c r="F37" i="3"/>
  <c r="F36" i="3"/>
  <c r="F35" i="3"/>
  <c r="F34" i="3"/>
  <c r="F33" i="3"/>
  <c r="F32" i="3"/>
  <c r="F31" i="3"/>
  <c r="F30" i="3"/>
  <c r="F29" i="3"/>
  <c r="F28" i="3"/>
  <c r="K47" i="3"/>
  <c r="J47" i="3"/>
  <c r="H47" i="3"/>
  <c r="G47" i="3"/>
  <c r="E47" i="3"/>
  <c r="D47" i="3"/>
  <c r="C47" i="3"/>
  <c r="B47" i="3"/>
  <c r="J23" i="3"/>
  <c r="K23" i="3"/>
  <c r="F4" i="3"/>
  <c r="F6" i="3"/>
  <c r="F7" i="3"/>
  <c r="F8" i="3"/>
  <c r="F9" i="3"/>
  <c r="F10" i="3"/>
  <c r="F11" i="3"/>
  <c r="F12" i="3"/>
  <c r="F13" i="3"/>
  <c r="F14" i="3"/>
  <c r="F15" i="3"/>
  <c r="F16" i="3"/>
  <c r="F17" i="3"/>
  <c r="F18" i="3"/>
  <c r="F19" i="3"/>
  <c r="F20" i="3"/>
  <c r="F5" i="3"/>
  <c r="G23" i="3"/>
  <c r="H23" i="3"/>
  <c r="E23" i="3"/>
  <c r="D23" i="3"/>
  <c r="C23" i="3"/>
  <c r="B23" i="3"/>
  <c r="F47" i="3" l="1"/>
  <c r="I23" i="3"/>
  <c r="I47" i="3"/>
  <c r="F23" i="3"/>
  <c r="D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<sst xmlns="http://schemas.openxmlformats.org/spreadsheetml/2006/main" count="688" uniqueCount="545">
  <si>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</si>
  <si>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</si>
  <si>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</si>
  <si>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</si>
  <si>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</si>
  <si>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</si>
  <si>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</si>
  <si>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</si>
  <si>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</si>
  <si>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</si>
  <si>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</si>
  <si>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</si>
  <si>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</si>
  <si>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</si>
  <si>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</si>
  <si>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</si>
  <si>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</si>
  <si>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</si>
  <si>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</si>
  <si>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</si>
  <si>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</si>
  <si>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</si>
  <si>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</si>
  <si>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</si>
  <si>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</si>
  <si>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</si>
  <si>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</si>
  <si>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</si>
  <si>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</si>
  <si>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</si>
  <si>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</si>
  <si>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</si>
  <si>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</si>
  <si>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</si>
  <si>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</si>
  <si>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</si>
  <si>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</si>
  <si>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</si>
  <si>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</si>
  <si>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</si>
  <si>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</si>
  <si>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</si>
  <si>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</si>
  <si>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</si>
  <si>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</si>
  <si>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</si>
  <si>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</si>
  <si>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</si>
  <si>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</si>
  <si>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</si>
  <si>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</si>
  <si>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</si>
  <si>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</si>
  <si>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</si>
  <si>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</si>
  <si>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</si>
  <si>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</si>
  <si>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</si>
  <si>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</si>
  <si>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</si>
  <si>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</si>
  <si>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</si>
  <si>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</si>
  <si>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</si>
  <si>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</si>
  <si>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</si>
  <si>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</si>
  <si>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</si>
  <si>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</si>
  <si>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</si>
  <si>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</si>
  <si>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</si>
  <si>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</si>
  <si>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</si>
  <si>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</si>
  <si>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</si>
  <si>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x+1</t>
  </si>
  <si>
    <t>Tiltak x+2</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</si>
  <si>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</si>
  <si>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</si>
  <si>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</si>
  <si>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</si>
  <si>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</si>
  <si>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</si>
  <si>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</si>
  <si>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</si>
  <si>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</si>
  <si>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</si>
  <si>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</si>
  <si>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</si>
  <si>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</si>
  <si>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</si>
  <si>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</si>
  <si>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</si>
  <si>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</si>
  <si>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</si>
  <si>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</si>
  <si>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</si>
  <si>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</si>
  <si>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</si>
  <si>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</si>
  <si>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</si>
  <si>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</si>
  <si>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</si>
  <si>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</si>
  <si>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</si>
  <si>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</si>
  <si>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</si>
  <si>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</si>
  <si>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</si>
  <si>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</si>
  <si>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</si>
  <si>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</si>
  <si>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</si>
  <si>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</si>
  <si>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</si>
  <si>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</si>
  <si>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</si>
  <si>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</si>
  <si>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</si>
  <si>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</si>
  <si>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</si>
  <si>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</si>
  <si>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</si>
  <si>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</si>
  <si>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</si>
  <si>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</si>
  <si>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</si>
  <si>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</si>
  <si>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</si>
  <si>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</si>
  <si>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</si>
  <si>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</si>
  <si>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</si>
  <si>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</si>
  <si>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</si>
  <si>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</si>
  <si>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</si>
  <si>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</si>
  <si>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</si>
  <si>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</si>
  <si>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</si>
  <si>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</si>
  <si>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</si>
  <si>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</si>
  <si>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</si>
  <si>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</si>
  <si>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</si>
  <si>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</si>
  <si>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</si>
  <si>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</si>
  <si>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</si>
  <si>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</si>
  <si>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</si>
  <si>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</si>
  <si>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</si>
  <si>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</si>
  <si>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</si>
  <si>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</si>
  <si>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</si>
  <si>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</si>
  <si>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</si>
  <si>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</si>
  <si>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</si>
  <si>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</si>
  <si>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</si>
  <si>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</si>
  <si>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</si>
  <si>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</si>
  <si>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</si>
  <si>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</si>
  <si>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</si>
  <si>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</si>
  <si>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</si>
  <si>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</si>
  <si>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</si>
  <si>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</si>
  <si>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</si>
  <si>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</si>
  <si>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</si>
  <si>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</si>
  <si>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</si>
  <si>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</si>
  <si>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</si>
  <si>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</si>
  <si>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</si>
  <si>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</si>
  <si>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</si>
  <si>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</si>
  <si>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</si>
  <si>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</si>
  <si>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</si>
  <si>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</si>
  <si>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</si>
  <si>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</si>
  <si>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</si>
  <si>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</si>
  <si>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</si>
  <si>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Dag-Inge Øien og Anders Lyngstad, NTNU Vitenskapsmuseet</t>
  </si>
  <si>
    <t>Minoriteten av forekomstarealet påvirkes (&lt;50%)</t>
  </si>
  <si>
    <t xml:space="preserve">Langsom, men signifikant, reduksjon (&lt; 20% over 10 år) </t>
  </si>
  <si>
    <t xml:space="preserve">Pågående </t>
  </si>
  <si>
    <t>Utbygging/utvinning</t>
  </si>
  <si>
    <t xml:space="preserve">Påvirkning på habitat &gt; Habitatpåvirkning på ikke landbruksarealer (terrestrisk) </t>
  </si>
  <si>
    <t>Endringer i nedbørsmengde</t>
  </si>
  <si>
    <t xml:space="preserve">Klimatiske endringer &gt; Regionale </t>
  </si>
  <si>
    <t>Påvirkningsfaktor 3</t>
  </si>
  <si>
    <t>Påvirkningsfaktor 4</t>
  </si>
  <si>
    <t>Temperaturendring</t>
  </si>
  <si>
    <t>Ukjent</t>
  </si>
  <si>
    <t>2011</t>
  </si>
  <si>
    <t>Inngår i "Rikmyr (Rikere åpen jordvannsmyr)"</t>
  </si>
  <si>
    <t>I "Fagsystem for fastsetting av god økologisk tilstand" legger Lyngstad et al. (2017) til grunn at hydrologien må være helt intakt for å si at det er "god økologisk tilstand" på myr. Dette betyr at det ikke forekommer inngrep som forstyrrer vasshusholdningen på myra. Mer presist kan vi si at dette bedømmes innenfor et myrmassiv (torvmarksform i NiN). Myrmassiv er hydromorfologiske enheter, og det vil si at det som påvirker hydrologien på én del av et myrmassiv vil påvirke hydrologien til hele myrmassivet.</t>
  </si>
  <si>
    <t>Forekomstareal</t>
  </si>
  <si>
    <t>Økologisk tilstand</t>
  </si>
  <si>
    <t>Hydrologisk restaurering</t>
  </si>
  <si>
    <t>Avdempende</t>
  </si>
  <si>
    <t>Sikring av lokaliteter med akseptabel tilstand</t>
  </si>
  <si>
    <t>Utvidelse av eksisterende verneområder</t>
  </si>
  <si>
    <t>Drenering (grøfting), skogplanting</t>
  </si>
  <si>
    <t>Eid, P.M. &amp; Røsok, Ø. 2015. Restaurering av ekstremrikmyr i Asker. Vann 02-15: 183-191.</t>
  </si>
  <si>
    <t>Det foregår restaurering av noen rikmyrer i låglandet på Østlandet i forbindelse med handlingsplan for de tura artene knottblom og myrflangre. Bl.a. Abbortjernmyr og Gjellebekkmyrene (Eid &amp; Røsok 2015)</t>
  </si>
  <si>
    <t>Så langt har restaurering stort sett foregått i verneområder, og vern sammen med restaurering anser vi som effektivt og sikkert med tanke på å oppnå målsettingen om bedret rødlistestatus.</t>
  </si>
  <si>
    <t>Evjestarr (VU); huldrestarr (VU); lappsoleie (VU); purpurmarihand (EN); lappmjølke (EN); myrflangre (EN); knottblom (EN); myrsildre (EN); nerveklo (EN); alvemose (VU); stakesvanemose (EN); striglegulmose (CR); enkorntvebladmose (EN).</t>
  </si>
  <si>
    <t>x</t>
  </si>
  <si>
    <t>Restaurering av arealer som per i dag ikke har akseptabel tilstand er nødvendig for, og vil gi, høy måloppnåelse.</t>
  </si>
  <si>
    <t>Sikring av arealer som per i dag har akseptabel tilstand er nødvendig for, og vil gi, høy måloppnåelse.</t>
  </si>
  <si>
    <t>EN</t>
  </si>
  <si>
    <t>Sterkt truet</t>
  </si>
  <si>
    <t xml:space="preserve">Rikere myrflate i låglandet </t>
  </si>
  <si>
    <t>Grunntypene V1-10, 11, 12, 13, 14, 15, 16, 17, 18, 19 og 20</t>
  </si>
  <si>
    <t>Naturtypen omfatter alle grunntyper i hovedtypen Åpen jordvannsmyr fra sterkt intermediær til ekstremt kalkrik langs kalkinnholdsgradienten, og som ikke er i myrkant.</t>
  </si>
  <si>
    <t>Rikere myrflate i låglandet er jordvannsmyr i boreonemoral og sørboreal vegetasjonssone som får tilførsel av mineraler fra jordvann, først og fremst i områder med baserik grunn. Feltsjiktet er dominert av graminider og urter. Busksjikt (kratt) kan forekomme på større, sammenhengende tuepartier. Bunnsjiktet er dominert av torvmoser på myr med lågere kalkinnhold (intermediær myr), og brunmoser på myr med høgt kalkinnhold (rik og ekstremrik myr). Typen forekommer gjerne i tilknytning til kilder og mer diffuse grunnvannsframspring og sig fra omkringliggende fastmark eller i lagg og dråg på høgmyrkompleks.</t>
  </si>
  <si>
    <t>1.2., 4.1.</t>
  </si>
  <si>
    <t>ca. 70 %</t>
  </si>
  <si>
    <t>Støttende: Artsmangfold; jordoppbygging; næringsomsetning (alle er bærekraftige).
Forsynende: Ville planter og bær (bærekraftig); torv til ulike formål (destruktivt); trevirke (destruktivt)
Regulerende: Klimaregulering; vasskvalitet; flomdemping; branndemping (alle er bærekraftige)
Kulturelle: Friluftsliv og rekreasjon (stort sett bærekraftig, men vil påvirke negativt ved intensiv bruk (tråkkproblematikk)); vitenskapelig og historisk dokument (bærekraftig); stedsidentitet (bærekraftig); åndelige, symbolske eller religiøse verdier (bærekraftig)</t>
  </si>
  <si>
    <t>Påvirkning på habitat &gt; Landbruk &gt;Jordbruk</t>
  </si>
  <si>
    <t>Oppdyrking</t>
  </si>
  <si>
    <t>Drenering (grøfting)</t>
  </si>
  <si>
    <t>Kun i fremtiden</t>
  </si>
  <si>
    <t>Forurensing &gt; Atmosfærisk</t>
  </si>
  <si>
    <t>Påvirkningsfaktor 5</t>
  </si>
  <si>
    <t>Påvirkningsfaktor 6</t>
  </si>
  <si>
    <t>Forsurende gasser (S-forbindelser)</t>
  </si>
  <si>
    <t xml:space="preserve">Opphørt (kan inntreffe igjen) </t>
  </si>
  <si>
    <t>Grøfting for oppdyrking, skogplanting og økt skogproduksjon, nedbygging til veger, boliger, industri, vindkraft og annen infrastruktur er viktige påvirkningsfaktorer. Et varmere og våtere klima i framtida vil også gi økt torvakkumulering med raskere suksesjon mot fattigere myrtyper.</t>
  </si>
  <si>
    <t>Sårbar</t>
  </si>
  <si>
    <t>VU</t>
  </si>
  <si>
    <t>Etter kriterium 1.2 betyr dette at reduksjon av forekomstarealet siste 50 år må gå fra 50-80 % til 30-50 %. Etter kriterium 4.1 betyr dette at areal med "akseptabel tilstand" må endres fra 50-80 % med redusert tilstand til 30-50 % med redusert tilstand.</t>
  </si>
  <si>
    <t>Reduksjon av forekomstareal siste 50 år må gå fra 50-80 % til 30-50 %</t>
  </si>
  <si>
    <t>Reduksjon i tilstand på et areal endres fra meget sterk reduksjon (50-80 %) til sterk reduksjon (30-50 %).</t>
  </si>
  <si>
    <t>Kriteriet ble anvendt i 2011, og vil være relevant også for 2035, og tap av areal vil ligge på samme nivå som i 2011, minst 50 % .</t>
  </si>
  <si>
    <t>Kriteriet ble anvendt i 2011, og vil være relevant også for 2035. Areal som ikke har "akseptabel tilstand" vil ligge på samme nivå, eller øke noe, men neppe overstige 80 %.</t>
  </si>
  <si>
    <t>Arealene vil forringes hovedsakelig på grunn av endringsgjeld fra allerede påførte inngrep.</t>
  </si>
  <si>
    <t xml:space="preserve">Vil ikke endre status </t>
  </si>
  <si>
    <t>NTNU Vitenskapsmuseet</t>
  </si>
  <si>
    <t>Naturbase</t>
  </si>
  <si>
    <t>NiN-data</t>
  </si>
  <si>
    <t>Antall overlappende</t>
  </si>
  <si>
    <t>Fylke</t>
  </si>
  <si>
    <t>Myrbase</t>
  </si>
  <si>
    <t>A</t>
  </si>
  <si>
    <t>B</t>
  </si>
  <si>
    <t>C</t>
  </si>
  <si>
    <t>Totalt</t>
  </si>
  <si>
    <t>NNF</t>
  </si>
  <si>
    <t>NiN (2.0)</t>
  </si>
  <si>
    <t>Naturbase og NTNU</t>
  </si>
  <si>
    <t>Naturbase og NiN</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</si>
  <si>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</si>
  <si>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</si>
  <si>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</si>
  <si>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</si>
  <si>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</si>
  <si>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</si>
  <si>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</si>
  <si>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</si>
  <si>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</si>
  <si>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</si>
  <si>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</si>
  <si>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</si>
  <si>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</si>
  <si>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</si>
  <si>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</si>
  <si>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</si>
  <si>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</si>
  <si>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</si>
  <si>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Finnmark</t>
  </si>
  <si>
    <t>Total</t>
  </si>
  <si>
    <t>* Flere av lokalitetene i Myrbase mangler arealangivelse</t>
  </si>
  <si>
    <t>Antall lokaliteter rikere myrflate i låglandet</t>
  </si>
  <si>
    <t>Akershus*</t>
  </si>
  <si>
    <t>Oslo*</t>
  </si>
  <si>
    <t>Oppland*</t>
  </si>
  <si>
    <t>Buskerud*</t>
  </si>
  <si>
    <t>Vestfold*</t>
  </si>
  <si>
    <t>Telemark*</t>
  </si>
  <si>
    <t>Areal rikere myrflate i låglandet</t>
  </si>
  <si>
    <t>Fylker</t>
  </si>
  <si>
    <t>Kommuner</t>
  </si>
  <si>
    <t>Asker</t>
  </si>
  <si>
    <t>Bærum</t>
  </si>
  <si>
    <t>Eidsvoll</t>
  </si>
  <si>
    <t>Gjerdrum</t>
  </si>
  <si>
    <t>Nannestad</t>
  </si>
  <si>
    <t>Nittedal</t>
  </si>
  <si>
    <t>Ski</t>
  </si>
  <si>
    <t>Ullensaker</t>
  </si>
  <si>
    <t>Vestby</t>
  </si>
  <si>
    <t>Evje og Hornnes</t>
  </si>
  <si>
    <t>Froland</t>
  </si>
  <si>
    <t>Gjerstad</t>
  </si>
  <si>
    <t>Iveland</t>
  </si>
  <si>
    <t>Risør</t>
  </si>
  <si>
    <t>Tvedestrand</t>
  </si>
  <si>
    <t>Vegårshei</t>
  </si>
  <si>
    <t>Åmli</t>
  </si>
  <si>
    <t>Drammen</t>
  </si>
  <si>
    <t>Flesberg</t>
  </si>
  <si>
    <t>Hole</t>
  </si>
  <si>
    <t>Hurum</t>
  </si>
  <si>
    <t>Kongsberg</t>
  </si>
  <si>
    <t>Krødsherad</t>
  </si>
  <si>
    <t>Lier</t>
  </si>
  <si>
    <t>Modum</t>
  </si>
  <si>
    <t>Nedre Eiker</t>
  </si>
  <si>
    <t>Ringerike</t>
  </si>
  <si>
    <t>Sigdal</t>
  </si>
  <si>
    <t>Øvre Eiker</t>
  </si>
  <si>
    <t>Elverum</t>
  </si>
  <si>
    <t>Grue</t>
  </si>
  <si>
    <t>Hamar</t>
  </si>
  <si>
    <t>Kongsvinger</t>
  </si>
  <si>
    <t>Løten</t>
  </si>
  <si>
    <t>Ringsaker</t>
  </si>
  <si>
    <t>Stange</t>
  </si>
  <si>
    <t>Sør-Odal</t>
  </si>
  <si>
    <t>Våler</t>
  </si>
  <si>
    <t>Åmot</t>
  </si>
  <si>
    <t>Åsnes</t>
  </si>
  <si>
    <t>Austevoll</t>
  </si>
  <si>
    <t>Austrheim</t>
  </si>
  <si>
    <t>Bergen</t>
  </si>
  <si>
    <t>Bømlo</t>
  </si>
  <si>
    <t>Fitjar</t>
  </si>
  <si>
    <t>Fjell</t>
  </si>
  <si>
    <t>Fusa</t>
  </si>
  <si>
    <t>Kvam</t>
  </si>
  <si>
    <t>Kvinnherad</t>
  </si>
  <si>
    <t>Os</t>
  </si>
  <si>
    <t>Samnanger</t>
  </si>
  <si>
    <t>Stord</t>
  </si>
  <si>
    <t>Sveio</t>
  </si>
  <si>
    <t>Tysnes</t>
  </si>
  <si>
    <t>Aukra</t>
  </si>
  <si>
    <t>Aure</t>
  </si>
  <si>
    <t>Averøy</t>
  </si>
  <si>
    <t>Eide</t>
  </si>
  <si>
    <t>Frei</t>
  </si>
  <si>
    <t>Fræna</t>
  </si>
  <si>
    <t>Giske</t>
  </si>
  <si>
    <t>Gjemnes</t>
  </si>
  <si>
    <t>Halsa</t>
  </si>
  <si>
    <t>Haram</t>
  </si>
  <si>
    <t>Hareid</t>
  </si>
  <si>
    <t>Herøy</t>
  </si>
  <si>
    <t>Kristiansund</t>
  </si>
  <si>
    <t>Molde</t>
  </si>
  <si>
    <t>Nesset</t>
  </si>
  <si>
    <t>Rauma</t>
  </si>
  <si>
    <t>Sande</t>
  </si>
  <si>
    <t>Skodje</t>
  </si>
  <si>
    <t>Smøla</t>
  </si>
  <si>
    <t>Stordal</t>
  </si>
  <si>
    <t>Stranda</t>
  </si>
  <si>
    <t>Sunndal</t>
  </si>
  <si>
    <t>Surnadal</t>
  </si>
  <si>
    <t>Sykkylven</t>
  </si>
  <si>
    <t>Tingvoll</t>
  </si>
  <si>
    <t>Tustna</t>
  </si>
  <si>
    <t>Vanylven</t>
  </si>
  <si>
    <t>Vestnes</t>
  </si>
  <si>
    <t>Ørskog</t>
  </si>
  <si>
    <t>Ørsta</t>
  </si>
  <si>
    <t>Alstahaug</t>
  </si>
  <si>
    <t>Andøy</t>
  </si>
  <si>
    <t>Ballangen</t>
  </si>
  <si>
    <t>Bindal</t>
  </si>
  <si>
    <t>Bodø</t>
  </si>
  <si>
    <t>Brønnøy</t>
  </si>
  <si>
    <t>Dønna</t>
  </si>
  <si>
    <t>Evenes</t>
  </si>
  <si>
    <t>Fauske</t>
  </si>
  <si>
    <t>Gildeskål</t>
  </si>
  <si>
    <t>Hamarøy</t>
  </si>
  <si>
    <t>Leirfjord</t>
  </si>
  <si>
    <t>Lurøy</t>
  </si>
  <si>
    <t>Rødøy</t>
  </si>
  <si>
    <t>Sortland</t>
  </si>
  <si>
    <t>Steigen</t>
  </si>
  <si>
    <t>Sømna</t>
  </si>
  <si>
    <t>Tysfjord</t>
  </si>
  <si>
    <t>Vefsn</t>
  </si>
  <si>
    <t>Vega</t>
  </si>
  <si>
    <t>Vestvågøy</t>
  </si>
  <si>
    <t>Vevelstad</t>
  </si>
  <si>
    <t>Flatanger</t>
  </si>
  <si>
    <t>Fosnes</t>
  </si>
  <si>
    <t>Høylandet</t>
  </si>
  <si>
    <t>Inderøy</t>
  </si>
  <si>
    <t>Leka</t>
  </si>
  <si>
    <t>Leksvik</t>
  </si>
  <si>
    <t>Levanger</t>
  </si>
  <si>
    <t>Namdalseid</t>
  </si>
  <si>
    <t>Namsos</t>
  </si>
  <si>
    <t>Nærøy</t>
  </si>
  <si>
    <t>Overhalla</t>
  </si>
  <si>
    <t>Snåsa</t>
  </si>
  <si>
    <t>Steinkjer</t>
  </si>
  <si>
    <t>Stjørdal</t>
  </si>
  <si>
    <t>Verdal</t>
  </si>
  <si>
    <t>Verran</t>
  </si>
  <si>
    <t>Vikna</t>
  </si>
  <si>
    <t>Gran</t>
  </si>
  <si>
    <t>Jevnaker</t>
  </si>
  <si>
    <t>Lunner</t>
  </si>
  <si>
    <t>Nordre Land</t>
  </si>
  <si>
    <t>Søndre Land</t>
  </si>
  <si>
    <t>Østre Toten</t>
  </si>
  <si>
    <t>Forsand</t>
  </si>
  <si>
    <t>Gjesdal</t>
  </si>
  <si>
    <t>Hjelmeland</t>
  </si>
  <si>
    <t>Hå</t>
  </si>
  <si>
    <t>Karmøy</t>
  </si>
  <si>
    <t>Klepp</t>
  </si>
  <si>
    <t>Sandnes</t>
  </si>
  <si>
    <t>Sola</t>
  </si>
  <si>
    <t>Strand</t>
  </si>
  <si>
    <t>Time</t>
  </si>
  <si>
    <t>Tysvær</t>
  </si>
  <si>
    <t>Askvoll</t>
  </si>
  <si>
    <t>Bremanger</t>
  </si>
  <si>
    <t>Fjaler</t>
  </si>
  <si>
    <t>Flora</t>
  </si>
  <si>
    <t>Gloppen</t>
  </si>
  <si>
    <t>Gulen</t>
  </si>
  <si>
    <t>Leikanger</t>
  </si>
  <si>
    <t>Luster</t>
  </si>
  <si>
    <t>Selje</t>
  </si>
  <si>
    <t>Bjugn</t>
  </si>
  <si>
    <t>Frøya</t>
  </si>
  <si>
    <t>Hemne</t>
  </si>
  <si>
    <t>Hitra</t>
  </si>
  <si>
    <t>Klæbu</t>
  </si>
  <si>
    <t>Malvik</t>
  </si>
  <si>
    <t>Rissa</t>
  </si>
  <si>
    <t>Roan</t>
  </si>
  <si>
    <t>Skaun</t>
  </si>
  <si>
    <t>Snillfjord</t>
  </si>
  <si>
    <t>Trondheim</t>
  </si>
  <si>
    <t>Ørland</t>
  </si>
  <si>
    <t>Åfjord</t>
  </si>
  <si>
    <t>Drangedal</t>
  </si>
  <si>
    <t>Hjartdal</t>
  </si>
  <si>
    <t>Kragerø</t>
  </si>
  <si>
    <t>Nissedal</t>
  </si>
  <si>
    <t>Nome</t>
  </si>
  <si>
    <t>Sauherad</t>
  </si>
  <si>
    <t>Siljan</t>
  </si>
  <si>
    <t>Skien</t>
  </si>
  <si>
    <t>Farsund</t>
  </si>
  <si>
    <t>Hægebostad</t>
  </si>
  <si>
    <t>Kristiansand</t>
  </si>
  <si>
    <t>Kvinesdal</t>
  </si>
  <si>
    <t>Marnardal</t>
  </si>
  <si>
    <t>Songdalen</t>
  </si>
  <si>
    <t>Søgne</t>
  </si>
  <si>
    <t>Vennesla</t>
  </si>
  <si>
    <t>Hof</t>
  </si>
  <si>
    <t>Holmestrand</t>
  </si>
  <si>
    <t>Larvik</t>
  </si>
  <si>
    <t>Re</t>
  </si>
  <si>
    <t>Sandefjord</t>
  </si>
  <si>
    <t>Aremark</t>
  </si>
  <si>
    <t>Fredrikstad</t>
  </si>
  <si>
    <t>Hvaler</t>
  </si>
  <si>
    <t>Marker</t>
  </si>
  <si>
    <t>Rakkestad</t>
  </si>
  <si>
    <t>Gravemaskin med lågt marktrykk</t>
  </si>
  <si>
    <t>Rikmyr</t>
  </si>
  <si>
    <t>Overlappende areal</t>
  </si>
  <si>
    <t>Kommuneliste rikere myrflate i låglandet</t>
  </si>
  <si>
    <t>160</t>
  </si>
  <si>
    <t>Dette er forekomster som enten inneholder både rikmyrflate og rikmyrkant, eller en av dem. Det er ikke mulig ut fra tilgjengelige data å angi hvor mange av lokalitetene som bare inneholder en av dem. Dette er derfor de samme lokalitetene som for rikere myrkantmark.</t>
  </si>
  <si>
    <t>Se under</t>
  </si>
  <si>
    <t xml:space="preserve">Dette er forekomster som enten inneholder både rikmyrflate og rikmyrkant, eller en av dem. Det er ikke mulig ut fra tilgjengelige data å angi hvor mange av lokalitetene som bare inneholder en av dem. Dette er derfor de samme lokalitetene som for rikere myrkantmark. </t>
  </si>
  <si>
    <t>50</t>
  </si>
  <si>
    <t>Tallet som er oppgitt her er litt over halvparten av estimert areal for rikere åpen jordvannsmyr i låglandet i rødlista som nå er under utarbeidelse. Denne typen er identisk med rikere myrfalte + myrkantmark i låglandet.</t>
  </si>
  <si>
    <t>Naturbase**</t>
  </si>
  <si>
    <t>** Arealtallene i Naturbase er til dels svært misvisende (alt for store!). Flere polygoner inneholder store arealer med andre naturtyper,</t>
  </si>
  <si>
    <t>f.eks. i MR hvor en lokalitet på Smøla har et areal på nesten 5 km². Det meste er hei og engvegetasjon, samt bart fjell. Arealet av rikmyr er maksimalt noen ti-talls daa!!</t>
  </si>
  <si>
    <t>Naturbase og NTNU**</t>
  </si>
  <si>
    <t>Tap av areal kan ventes å avta noe på grunn av endringer i lovverket når det gjelder grøfting for skogreising. Samtidig øker arealpresset mange steder slik at vi forventer at tap av areal vil ligge på samme nivå i 2035 som i 2011.</t>
  </si>
  <si>
    <t>Juni</t>
  </si>
  <si>
    <t>680</t>
  </si>
  <si>
    <t>475</t>
  </si>
  <si>
    <t>Rikere myrflate i låglandet vil i forvaltningsammenheng måtte behandles sammen med rikere myrkantmark i låglandet og åpen låglandskildemyr. Typen forekommer svært ofte sammen med rikere myrkantmark og de kan utgjøre hele eller deler av myrkompleks. I mange av myrkompleksene vil også åpen låglandskildemyr inngå og overlappe både med rikere myrflate og rikere myrkantmark.</t>
  </si>
  <si>
    <t>Myr defineres som et landområde med fuktighetskrevende vegetasjon som danner torv, og i myr er hydrologi (vannhusholdning) og høyt vannivå helt dominerende viktig. Høyt vannivå hindrer fullstendig nedbrytning av organisk materiale gjennom bl.a. lite tilgjengelig oksygen, og er derfor sentralt for torvakkumulering. De mest fundamentale økologiske faktorene på myr er den eller de som er avgjørende for om torv bygges opp. Torvmoser er uten sammenligning den viktigste slekta på myr i boreale områder, og dette gjelder både dekning, bidrag til torvakkumulering, og utvikling av myrene over tid. På et overordnet nivå er det klima, topografi og mineraljordas beskaffenhet som avgjør hvor det dannes myr. Disse faktorene kontrollerer i stor grad hydrologien i et område gjennom å påvirke mønstre i nedbør, temperatur og avrenning av vann.</t>
  </si>
  <si>
    <t>1,2: Drenering (grøfting), oppdyrking</t>
  </si>
  <si>
    <t>For å oppnå en forbedring av rødlistevurdering til NT i 2035 må andelen areal med akseptabel tilstand øke fra ca. 30-40 %, der vi er i dag, til over 60 %. Dette vil altså kreve restaureringstiltak på minimum 25 % av arealet rikere myrflate i låglandet. Hvor mye dette tilsvarer i areal er vanskelig å angi ettersom arealestimatet i rødlista for 2011 er såpass usikkert (&lt; 500 km²). Trolig er det reelle arealet av rikere myrflate i låglandet vesentlig lågere. Derfor vil restaurering av 25 % av arealet trolig tilsvare 10-15 km² (10000-15000 daa), og fordi lokalitetene er små så vil dette fordele seg på mange lokaliteter. Med utgangspunkt i 12500 daa må om lag 750 daa restaureres årlig for å nå målet om rødlistevurdering VU innen 2035. Videre bør valget av lokaliteter gjøres slik at det er de som er i relativt god tilstand som prioriteres, det er blant disse det er forbedringspotensiale innen 2035. Datagrunnlaget er nokså svakt, og vi mangler detaljert oversikt over forekomst og, særlig, tilstand for typen. Inntil kunnskapsgrunnlaget er blitt bedre (se tiltak 4) kan vi bare angi et overordnet arealmål for restaurering.</t>
  </si>
  <si>
    <t>750 daa i året restaureres</t>
  </si>
  <si>
    <t>+</t>
  </si>
  <si>
    <t>For hver lokalitet må det utarbeides en restaureringsplan fordi den konkrete utformingen av restaureringstiltak må tilpasses (er avhengig av) bl.a. helning, grøftetetthet, grøftedybde, grøftealder, eventuell gjengroing/oppslag av kratt og trær, grad av erosjon av torv. Ved restaurering av myrmassiver der deler er helt endret (eks. oppdyrka) vil det også være nødvendig å ta hensyn til dette. Ved hydrologisk restaurering av rikmyr er det en kjent utfordring at det frigjøres mye næringsstoffer i fasen etter at vassnivået er hevet. Dette kan gi rask og uønsket vekst hos busker, trær og andre konkurransesterke karplanter. Det kan derfor vise seg nødvendig å kombinere hydrologisk restaurering med slått og fjening av biomasse.</t>
  </si>
  <si>
    <t>Det er kjent at det er vanskeligere å restaurere jordvannsmyr enn nedbørsmyr med godt resultat, og det er også kjent at det er vanskeligere å restaurere myr med helning enn myr som er plan. Sannsynligheten for å lykkes bedømmer vi derfor som lavere for rikmyr enn for kategorier innen nedbørsmyr.</t>
  </si>
  <si>
    <t>All nedbygging, oppdyrking, torvtekt, grøfting. Relevant forvaltningsenhet er myrmassiv eller myrkompleks (jf. hydrologi i myr). Typiske inngrep knytta til infrastruktur er veg (inkl. skogsbilveg), jernbane, flyplass, kraftlinjer, vindkraftanlegg, mobilmaster, kabler og rør. Lista er ikke uttømmende.</t>
  </si>
  <si>
    <t>Størst areal rikmyr i låglandet finner vi på Østlandet, særlig i Oslofeltet. Trøndelag har også mye rik berggrunn i låglandet, og en god del rikmyr. Nordland har mye rik berggrunn, men liten arealandel i sørboreal sone. Det er likevel mange myrer i denne kategorien f.eks. på Helgeland og i Salten. Sørlandet og Vestlandet har mye hard og sur berggrunn, og rikmyr er nokså uvanlig. De lokalitetene som finnes er imidlertid av stor verdi.</t>
  </si>
  <si>
    <t>Verneområder med rikmyr finnes i hele utbredelsesområdet for typen.</t>
  </si>
  <si>
    <t>En del eksisterende verneområder har ofte lite hensiktsmessig avgrensing, der deler av myrkompleks og myrmassiv er holdt utenfor vernet. Dette skyldes ofte at grensene ble trukket slik at inngrep ble ekskludert fra verneområdet, eller at de følger eiendomsgrenser. Gamle og nye inngrep utenfor verneområdet kan i slike tilfeller få direkte følger for tilstanden for myra inne i verneområdet. For å oppnå effektivt vern må grenser for etablerte verneområder revideres for å sikre at hele myrkomplekset inkluderes, og gjerne med en buffersone for å unngå at myrkanten faller utenfor. Vi har ikke oversikt over hvor mange verneområder rikmyr inngår i, men antakelig bør alle verneområder med rikmyr i låglandet sjekkes for å se om vernet inkluderer hele myra eller ikke. Se ellers diskusjon rundt areal med akseptabel tilstand over.</t>
  </si>
  <si>
    <t>Eventuelle inngrep i områder som sikres bør restaureres for å sikre at sikringen har funksjon over tid.</t>
  </si>
  <si>
    <t>Allerede sikret areal som er i akseptabel tilstand inngår i dette, mens sikret areal med dårligere tilstand enn akseptabel ikke vil inngå. Areal med middels tilstand, og som krever restaurering, er ikke inkludert, og kommer i tillegg.</t>
  </si>
  <si>
    <t xml:space="preserve">Tiltaket er foreslått separat fordi det peker mot et særskilt virkemiddel (områdevern). Lokalitetene er godt kjent, og informasjon finnes bl.a. i Naturbase. Vern med en relevant buffersone rundt myrer (50-100 m) vil samtidig gi beskyttelse av en del skog, ofte friske og fuktige skogtyper som er kjent for høgt biologisk mangfold. Siden denne kategorien rikmyr kun opptrer i låglandet vil dette tiltaket kunne antas å gi høg måloppnåelse for beskyttelse av skogsarter knytta til låglandet. </t>
  </si>
  <si>
    <t>1,2,3: Utbygging/utvinning, drenering (grøfting), oppdyrking</t>
  </si>
  <si>
    <t>Delmål 1 (Forekomstareal)</t>
  </si>
  <si>
    <t>Delmål 2 (Økologisk tilstand)</t>
  </si>
  <si>
    <t>Restaurering av jordvassmyr er potensielt vanskeligere enn restaurering av nedbørsmyr.</t>
  </si>
  <si>
    <t>Restaurering av jordvassmyr er potensielt vanskeligere enn restaurering av nedbørsmyr, og det vil være avgjørende viktig å sikre areal mot ytterligere inngrep siden vi ikke har like stor sikkerhet for at restaurering vil fungere godt.</t>
  </si>
  <si>
    <t>Lyngstad, A., Bjerke, J.W., Brandrud, T.E. &amp; Øien, D.-I. 2017a. Våtmark. I: Nybø, S. &amp; Evju, M. (red.). Fagsystem for fastsetting av god økologisk tilstand. Forslag fra et ekspertråd. – Ekspertrådet for økologisk tilstand, https://www.regjeringen.no/no/dokumenter/fagsystem-for-fastsetting-av-god-okologisk-tilstand/id2558481/. S. 93-114.</t>
  </si>
  <si>
    <t>I tillegg til grøfting for oppdyrking og skogreising vil også nedbygging av arealer eller annen aktivitet omkring myrene føre til endringer i hydrologien og gi en dreneringseffekt. Effekten er gjerne via gjengroing med skog som i sin tur gir økt evapotranspirasjon og forsterket dreneringseffekt.</t>
  </si>
  <si>
    <t>Ganske sikker (50-75%)</t>
  </si>
  <si>
    <t>Svært sikker (75-100%)</t>
  </si>
  <si>
    <t>Kostnadsusikkerhet</t>
  </si>
  <si>
    <t>Svært usikker (0-25%)</t>
  </si>
  <si>
    <t>Trolig svært høye kostnader</t>
  </si>
  <si>
    <t>Lindgaard, A. og Henriksen, S. (red.) 2011. Norsk rødliste for naturtyper 2011. Artsdatabanken, Trondheim.</t>
  </si>
  <si>
    <t>Rikere myrflate i låglandet er resultatet av torvakkumulering i områder i låglandet (boreonemoral og sørboreal vegetasjonssone) med stabil tilførsel av mineralrikt jordvann. Typen har et høgt artsmangfold som i dag ofte står igjen som "øyer" av natur i et landskap som ellers er preget av inngrep og menneskelig aktivitet. Typen er et viktig grunnlag for dyreliv (fugl og annen fauna) som ellers ville ha forsvunnet fra et område.</t>
  </si>
  <si>
    <t>Rødlista for 2011 angir forekomstarealet til &lt; 500 km² ut fra at en (gruppe av) lokalitet(er) skulle oppgis til 4 km² etter gjeldende metodikk. Det reelle arealet er mye mindre. Data fra Naturbase, NiN og Myrbase angir et samlet areal av det som er registrert på i underkant av 70 km². Dette omfatter (med unntak av NiN-data) også myrkant, og en god del inneholder også annen myr enn rikere myrflate og myrkant, bl.a. utgjør mange av forekomstene bare en mindre del av myrmassiv (f.eks. flatmyr), og i Myrbase er det arealet av myrmassivene som er oppgitt. Det viser seg også at flere polygoner i Naturbase inneholder store arealet med andre naturtyper (se GIS-tabell). Det faktiske arealet av rikere myrflate som inngår i de registrerte forekomstene er derfor vesentlig mindre enn 70 km², antakelig under halvparten.</t>
  </si>
  <si>
    <t>For å oppnå en forbedring av rødlistevurdering til NT i 2035 må vi unngå at areal som per i dag har akseptabel tilstand utsettes for inngrep som gir tap av areal eller forverret tilstand. Dette utgjør trolig mindre enn 40 % av arealet, anslagsvis 20 000 daa. Inkludert i dette er allerede verna areal, men datagrunnlaget er svakt. Det finnes ingen arealoppgaver over andelen låglandskildemyr i verneområder, men Blindheim m.fl. (2011) antyder at 5-20 % av rikmyrlokaliteter (av antallet lokaliteter, ikke areal!) av høg verdi er vernet. Der er grunn til å tro at situasjonen for rikmyrflate i låglandet er tilsvarende (svært usikkert, vi vet ikke). Inntil kunnskapsgrunnlaget er blitt bedre (se nedenfor) kan man kun forholde seg til et omtrentlig arealmål. For lokalitetene utenfor verneområdenemå det derfor tas i bruk eller etableres juridiske ordninger som er så slagkraftige at ingen form for oppdyrking, torvtekt, nedbygging eller drenering kan finne sted. Vi tror vern etter Naturmangfoldsloven er det eneste eksisterende virkemidlet som er egnet til å gi god nok sikring.</t>
  </si>
  <si>
    <t>Tiltak 1, 2 og 3</t>
  </si>
  <si>
    <t>85-95%</t>
  </si>
  <si>
    <t>Ut fra vurderingene i F6, F7 anslås arealet til minimum 16 000-19 000 daa. Engangstiltak</t>
  </si>
  <si>
    <t>kr 3 400 000 + kostnader for tiltak 2 og 3</t>
  </si>
  <si>
    <t>Økonomisk analyse</t>
  </si>
  <si>
    <t>Øyvind Nystad Handberg og Kristin Magnussen, Menon</t>
  </si>
  <si>
    <t>Kunnskapsgrunnlag for rikere myrflate i låglandet - Tiltak for å ta vare på trua natur</t>
  </si>
  <si>
    <t>Vedlegg 109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</si>
</sst>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sz val="10"/>
      <color indexed="8"/>
      <name val="Arial"/>
      <family val="2"/>
    </font>
    <font>
      <sz val="11"/>
      <color indexed="8"/>
      <name val="Calibri"/>
      <family val="2"/>
    </font>
    <font>
      <b/>
      <sz val="11"/>
      <color indexed="8"/>
      <name val="Calibri"/>
      <family val="2"/>
    </font>
    <font>
      <b/>
      <sz val="10"/>
      <color indexed="8"/>
      <name val="Arial"/>
      <family val="2"/>
    </font>
    <font>
      <sz val="11"/>
      <color rgb="FFFF0000"/>
      <name val="Calibri"/>
      <family val="2"/>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indexed="22"/>
        <bgColor indexed="0"/>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right style="thin">
        <color indexed="22"/>
      </right>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3">
    <xf numFmtId="0" fontId="0" fillId="0" borderId="0"/>
    <xf numFmtId="0" fontId="10" fillId="0" borderId="0"/>
    <xf numFmtId="0" fontId="10" fillId="0" borderId="0"/>
  </cellStyleXfs>
  <cellXfs count="106">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0" fillId="0" borderId="0" xfId="0" applyNumberFormat="1"/>
    <xf numFmtId="0" fontId="6" fillId="0" borderId="0" xfId="0" applyFont="1" applyAlignment="1">
      <alignment vertical="center"/>
    </xf>
    <xf numFmtId="0" fontId="3" fillId="0" borderId="0" xfId="0" applyFont="1"/>
    <xf numFmtId="0" fontId="1" fillId="3" borderId="0" xfId="0" applyFont="1" applyFill="1"/>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9" fillId="3" borderId="0" xfId="0" applyNumberFormat="1" applyFont="1" applyFill="1"/>
    <xf numFmtId="49" fontId="9" fillId="3" borderId="0" xfId="0" applyNumberFormat="1" applyFont="1" applyFill="1" applyAlignment="1">
      <alignment vertical="center"/>
    </xf>
    <xf numFmtId="0" fontId="9" fillId="3" borderId="0" xfId="0" applyFont="1" applyFill="1"/>
    <xf numFmtId="0" fontId="9" fillId="0" borderId="0" xfId="0" applyFont="1" applyAlignment="1">
      <alignment wrapText="1"/>
    </xf>
    <xf numFmtId="0" fontId="3" fillId="3" borderId="0" xfId="0" applyFont="1" applyFill="1"/>
    <xf numFmtId="49" fontId="5" fillId="3" borderId="0" xfId="0" applyNumberFormat="1" applyFont="1" applyFill="1"/>
    <xf numFmtId="49" fontId="5" fillId="3" borderId="0" xfId="0" applyNumberFormat="1" applyFont="1" applyFill="1" applyAlignment="1">
      <alignment vertical="center"/>
    </xf>
    <xf numFmtId="0" fontId="3" fillId="2" borderId="0" xfId="0" applyFont="1" applyFill="1"/>
    <xf numFmtId="49" fontId="5" fillId="2" borderId="0" xfId="0" applyNumberFormat="1" applyFont="1" applyFill="1"/>
    <xf numFmtId="49" fontId="5" fillId="0" borderId="0" xfId="0" applyNumberFormat="1" applyFont="1"/>
    <xf numFmtId="49" fontId="5" fillId="2" borderId="0" xfId="0" applyNumberFormat="1" applyFont="1" applyFill="1" applyAlignment="1">
      <alignment vertical="center"/>
    </xf>
    <xf numFmtId="0" fontId="3" fillId="3" borderId="0" xfId="0" applyFont="1" applyFill="1" applyAlignment="1">
      <alignment wrapText="1"/>
    </xf>
    <xf numFmtId="0" fontId="5" fillId="0" borderId="0" xfId="0" applyFont="1"/>
    <xf numFmtId="0" fontId="5" fillId="3" borderId="0" xfId="0" applyFont="1" applyFill="1"/>
    <xf numFmtId="0" fontId="5" fillId="2" borderId="0" xfId="0" applyFont="1" applyFill="1"/>
    <xf numFmtId="0" fontId="11" fillId="4" borderId="9" xfId="1" applyFont="1" applyFill="1" applyBorder="1" applyAlignment="1">
      <alignment horizontal="center"/>
    </xf>
    <xf numFmtId="0" fontId="11" fillId="4" borderId="10" xfId="1" applyFont="1" applyFill="1" applyBorder="1" applyAlignment="1">
      <alignment horizontal="centerContinuous"/>
    </xf>
    <xf numFmtId="0" fontId="11" fillId="4" borderId="11" xfId="1" applyFont="1" applyFill="1" applyBorder="1" applyAlignment="1">
      <alignment horizontal="centerContinuous"/>
    </xf>
    <xf numFmtId="0" fontId="11" fillId="4" borderId="12" xfId="1" applyFont="1" applyFill="1" applyBorder="1" applyAlignment="1">
      <alignment horizontal="centerContinuous"/>
    </xf>
    <xf numFmtId="0" fontId="0" fillId="5" borderId="10" xfId="0" applyFill="1" applyBorder="1" applyAlignment="1">
      <alignment horizontal="centerContinuous"/>
    </xf>
    <xf numFmtId="0" fontId="0" fillId="5" borderId="11" xfId="0" applyFill="1" applyBorder="1" applyAlignment="1">
      <alignment horizontal="centerContinuous"/>
    </xf>
    <xf numFmtId="0" fontId="11" fillId="4" borderId="13" xfId="1" applyFont="1" applyFill="1" applyBorder="1" applyAlignment="1">
      <alignment horizontal="center"/>
    </xf>
    <xf numFmtId="0" fontId="11" fillId="4" borderId="14" xfId="1" applyFont="1" applyFill="1" applyBorder="1" applyAlignment="1">
      <alignment horizontal="center"/>
    </xf>
    <xf numFmtId="0" fontId="11" fillId="4" borderId="15" xfId="1" applyFont="1" applyFill="1" applyBorder="1" applyAlignment="1">
      <alignment horizontal="center"/>
    </xf>
    <xf numFmtId="0" fontId="11" fillId="4" borderId="16" xfId="1" applyFont="1"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11" fillId="0" borderId="17" xfId="1" applyFont="1" applyBorder="1"/>
    <xf numFmtId="0" fontId="11" fillId="0" borderId="18" xfId="1" applyFont="1" applyBorder="1" applyAlignment="1">
      <alignment horizontal="right"/>
    </xf>
    <xf numFmtId="0" fontId="11" fillId="0" borderId="19" xfId="1" applyFont="1" applyBorder="1" applyAlignment="1">
      <alignment horizontal="right"/>
    </xf>
    <xf numFmtId="0" fontId="11" fillId="0" borderId="20" xfId="1" applyFont="1" applyBorder="1" applyAlignment="1">
      <alignment horizontal="right"/>
    </xf>
    <xf numFmtId="0" fontId="0" fillId="0" borderId="11" xfId="0" applyBorder="1"/>
    <xf numFmtId="0" fontId="11" fillId="0" borderId="21" xfId="1" applyFont="1" applyBorder="1" applyAlignment="1">
      <alignment horizontal="right"/>
    </xf>
    <xf numFmtId="0" fontId="11" fillId="0" borderId="22" xfId="1" applyFont="1" applyBorder="1"/>
    <xf numFmtId="0" fontId="11" fillId="0" borderId="23" xfId="1" applyFont="1" applyBorder="1" applyAlignment="1">
      <alignment horizontal="right"/>
    </xf>
    <xf numFmtId="0" fontId="10" fillId="0" borderId="24" xfId="1" applyBorder="1"/>
    <xf numFmtId="0" fontId="11" fillId="0" borderId="25" xfId="1" applyFont="1" applyBorder="1" applyAlignment="1">
      <alignment horizontal="right"/>
    </xf>
    <xf numFmtId="0" fontId="11" fillId="0" borderId="26" xfId="1" applyFont="1" applyBorder="1" applyAlignment="1">
      <alignment horizontal="right"/>
    </xf>
    <xf numFmtId="0" fontId="0" fillId="0" borderId="24" xfId="0" applyBorder="1"/>
    <xf numFmtId="0" fontId="11" fillId="0" borderId="22" xfId="1" applyFont="1" applyBorder="1" applyAlignment="1">
      <alignment horizontal="right"/>
    </xf>
    <xf numFmtId="0" fontId="10" fillId="0" borderId="0" xfId="1"/>
    <xf numFmtId="0" fontId="10" fillId="0" borderId="27" xfId="1" applyBorder="1"/>
    <xf numFmtId="0" fontId="0" fillId="0" borderId="27" xfId="0" applyBorder="1"/>
    <xf numFmtId="0" fontId="11" fillId="0" borderId="28" xfId="1" applyFont="1" applyBorder="1"/>
    <xf numFmtId="0" fontId="10" fillId="0" borderId="15" xfId="1" applyBorder="1"/>
    <xf numFmtId="0" fontId="10" fillId="0" borderId="16" xfId="1" applyBorder="1"/>
    <xf numFmtId="0" fontId="0" fillId="0" borderId="16" xfId="0" applyBorder="1"/>
    <xf numFmtId="0" fontId="0" fillId="0" borderId="15" xfId="0" applyBorder="1"/>
    <xf numFmtId="0" fontId="0" fillId="0" borderId="13" xfId="0" applyBorder="1"/>
    <xf numFmtId="0" fontId="12" fillId="0" borderId="29" xfId="1" applyFont="1" applyBorder="1"/>
    <xf numFmtId="0" fontId="13" fillId="0" borderId="30" xfId="1" applyFont="1" applyBorder="1"/>
    <xf numFmtId="0" fontId="13" fillId="0" borderId="31" xfId="1" applyFont="1" applyBorder="1"/>
    <xf numFmtId="0" fontId="11" fillId="0" borderId="23" xfId="2" applyFont="1" applyBorder="1" applyAlignment="1">
      <alignment horizontal="right" wrapText="1"/>
    </xf>
    <xf numFmtId="0" fontId="11" fillId="0" borderId="19" xfId="2" applyFont="1" applyBorder="1" applyAlignment="1">
      <alignment horizontal="right" wrapText="1"/>
    </xf>
    <xf numFmtId="0" fontId="11" fillId="0" borderId="25" xfId="2" applyFont="1" applyBorder="1" applyAlignment="1">
      <alignment horizontal="right" wrapText="1"/>
    </xf>
    <xf numFmtId="0" fontId="11" fillId="0" borderId="32" xfId="2" applyFont="1" applyBorder="1" applyAlignment="1">
      <alignment horizontal="right" wrapText="1"/>
    </xf>
    <xf numFmtId="0" fontId="10" fillId="0" borderId="24" xfId="2" applyBorder="1"/>
    <xf numFmtId="0" fontId="11" fillId="0" borderId="26" xfId="2" applyFont="1" applyBorder="1" applyAlignment="1">
      <alignment horizontal="right" wrapText="1"/>
    </xf>
    <xf numFmtId="0" fontId="11" fillId="0" borderId="33" xfId="2" applyFont="1" applyBorder="1" applyAlignment="1">
      <alignment horizontal="right" wrapText="1"/>
    </xf>
    <xf numFmtId="0" fontId="10" fillId="0" borderId="0" xfId="2"/>
    <xf numFmtId="0" fontId="11" fillId="0" borderId="0" xfId="2" applyFont="1"/>
    <xf numFmtId="0" fontId="11" fillId="4" borderId="34" xfId="1" applyFont="1" applyFill="1" applyBorder="1" applyAlignment="1">
      <alignment horizontal="center"/>
    </xf>
    <xf numFmtId="0" fontId="11" fillId="0" borderId="25" xfId="1" applyFont="1" applyBorder="1"/>
    <xf numFmtId="0" fontId="0" fillId="5" borderId="16" xfId="0" applyFill="1" applyBorder="1" applyAlignment="1">
      <alignment horizontal="center"/>
    </xf>
    <xf numFmtId="0" fontId="0" fillId="0" borderId="12" xfId="0" applyBorder="1"/>
    <xf numFmtId="0" fontId="11" fillId="0" borderId="0" xfId="2" applyFont="1" applyAlignment="1">
      <alignment horizontal="right" wrapText="1"/>
    </xf>
    <xf numFmtId="0" fontId="14" fillId="0" borderId="0" xfId="2" applyFont="1"/>
    <xf numFmtId="0" fontId="5" fillId="0" borderId="0" xfId="0" applyFont="1" applyAlignment="1">
      <alignment wrapText="1"/>
    </xf>
    <xf numFmtId="0" fontId="0" fillId="0" borderId="0" xfId="0" applyAlignment="1">
      <alignment wrapText="1"/>
    </xf>
    <xf numFmtId="164" fontId="0" fillId="3" borderId="0" xfId="0" applyNumberFormat="1" applyFill="1" applyAlignment="1">
      <alignment wrapText="1"/>
    </xf>
    <xf numFmtId="0" fontId="0" fillId="3" borderId="0" xfId="0" applyFill="1" applyAlignment="1">
      <alignment wrapText="1"/>
    </xf>
    <xf numFmtId="0" fontId="5" fillId="3" borderId="0" xfId="0" applyFont="1" applyFill="1" applyAlignment="1">
      <alignment horizontal="left" vertical="top" wrapText="1"/>
    </xf>
    <xf numFmtId="0" fontId="0" fillId="3" borderId="0" xfId="0" applyFill="1" applyAlignment="1" applyProtection="1">
      <alignment horizontal="left" vertical="top" wrapText="1"/>
      <protection hidden="1"/>
    </xf>
    <xf numFmtId="0" fontId="0" fillId="3" borderId="0" xfId="0" applyFill="1" applyAlignment="1">
      <alignment horizontal="left" vertical="top" wrapText="1"/>
    </xf>
    <xf numFmtId="164" fontId="5" fillId="3" borderId="0" xfId="0" applyNumberFormat="1" applyFont="1" applyFill="1" applyAlignment="1">
      <alignment horizontal="left" vertical="top" wrapText="1"/>
    </xf>
    <xf numFmtId="0" fontId="0" fillId="3" borderId="0" xfId="0" applyFill="1" applyAlignment="1">
      <alignment vertical="top" wrapText="1"/>
    </xf>
    <xf numFmtId="0" fontId="9" fillId="3" borderId="0" xfId="0" applyFont="1" applyFill="1" applyAlignment="1">
      <alignment horizontal="left" vertical="top" wrapText="1"/>
    </xf>
    <xf numFmtId="0" fontId="9" fillId="3" borderId="0" xfId="0" applyFont="1" applyFill="1" applyAlignment="1" applyProtection="1">
      <alignment horizontal="left" vertical="top" wrapText="1"/>
      <protection hidden="1"/>
    </xf>
    <xf numFmtId="9" fontId="0" fillId="3" borderId="0" xfId="0" applyNumberFormat="1" applyFill="1" applyAlignment="1" applyProtection="1">
      <alignment horizontal="left" vertical="top" wrapText="1"/>
      <protection hidden="1"/>
    </xf>
    <xf numFmtId="164" fontId="0" fillId="3" borderId="0" xfId="0" applyNumberFormat="1" applyFill="1" applyAlignment="1">
      <alignment horizontal="right" wrapText="1"/>
    </xf>
    <xf numFmtId="0" fontId="1" fillId="0" borderId="0" xfId="0" applyFont="1" applyAlignment="1">
      <alignment horizontal="center"/>
    </xf>
    <xf numFmtId="0" fontId="1" fillId="2" borderId="0" xfId="0" applyFont="1" applyFill="1"/>
  </cellXfs>
  <cellStyles count="3">
    <cellStyle name="Normal" xfId="0" builtinId="0"/>
    <cellStyle name="Normal_Sheet1" xfId="1" xr:uid="{00000000-0005-0000-0000-000001000000}"/>
    <cellStyle name="Normal_Sheet1_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Tiltak i kostnadskategorier"/>
      <sheetName val="Priser og antagelser"/>
      <sheetName val="Kostnadskategorier"/>
    </sheetNames>
    <sheetDataSet>
      <sheetData sheetId="0"/>
      <sheetData sheetId="1"/>
      <sheetData sheetId="2">
        <row r="49">
          <cell r="C49">
            <v>0.04</v>
          </cell>
        </row>
      </sheetData>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tabSelected="1" workbookViewId="0">
      <selection activeCell="B2" sqref="B2"/>
    </sheetView>
  </sheetViews>
  <sheetFormatPr defaultColWidth="9.140625" defaultRowHeight="15" x14ac:dyDescent="0.25"/>
  <cols>
    <col min="1" max="1" width="33" customWidth="1"/>
    <col min="2" max="2" width="73.85546875" customWidth="1"/>
    <col min="3" max="3" width="36.85546875" customWidth="1"/>
    <col min="4" max="4" width="29.140625" customWidth="1"/>
    <col min="5" max="5" width="27.42578125" customWidth="1"/>
    <col min="7" max="7" width="32.28515625" customWidth="1"/>
    <col min="8" max="8" width="10.140625" customWidth="1"/>
    <col min="9" max="9" width="11.140625" customWidth="1"/>
  </cols>
  <sheetData>
    <row r="1" spans="1:7" x14ac:dyDescent="0.25">
      <c r="A1" t="s">
        <v>543</v>
      </c>
      <c r="B1" t="s">
        <v>544</v>
      </c>
    </row>
    <row r="2" spans="1:7" x14ac:dyDescent="0.25">
      <c r="A2" t="s">
        <v>544</v>
      </c>
    </row>
    <row r="4" spans="1:7" x14ac:dyDescent="0.25">
      <c r="A4" s="2" t="s">
        <v>20</v>
      </c>
      <c r="B4" s="2" t="s">
        <v>19</v>
      </c>
      <c r="C4" s="2" t="s">
        <v>2</v>
      </c>
      <c r="D4" s="2" t="s">
        <v>24</v>
      </c>
      <c r="E4" s="2" t="s">
        <v>3</v>
      </c>
    </row>
    <row r="5" spans="1:7" x14ac:dyDescent="0.25">
      <c r="A5" t="s">
        <v>47</v>
      </c>
      <c r="B5" t="s">
        <v>48</v>
      </c>
      <c r="C5" s="28" t="s">
        <v>198</v>
      </c>
      <c r="D5" s="31"/>
      <c r="E5" s="8"/>
    </row>
    <row r="6" spans="1:7" x14ac:dyDescent="0.25">
      <c r="A6" t="s">
        <v>541</v>
      </c>
      <c r="B6" t="s">
        <v>48</v>
      </c>
      <c r="C6" s="10" t="s">
        <v>542</v>
      </c>
      <c r="D6" s="105"/>
      <c r="G6" s="2"/>
    </row>
    <row r="7" spans="1:7" x14ac:dyDescent="0.25">
      <c r="A7" t="s">
        <v>0</v>
      </c>
      <c r="B7" t="s">
        <v>21</v>
      </c>
      <c r="C7" s="29" t="s">
        <v>503</v>
      </c>
      <c r="D7" s="32"/>
      <c r="E7" s="33"/>
    </row>
    <row r="8" spans="1:7" x14ac:dyDescent="0.25">
      <c r="A8" t="s">
        <v>1</v>
      </c>
      <c r="B8" t="s">
        <v>25</v>
      </c>
      <c r="C8" s="29" t="s">
        <v>229</v>
      </c>
      <c r="D8" s="32"/>
      <c r="E8" s="33"/>
    </row>
    <row r="9" spans="1:7" x14ac:dyDescent="0.25">
      <c r="A9" t="s">
        <v>46</v>
      </c>
      <c r="B9" t="s">
        <v>61</v>
      </c>
      <c r="C9" s="29" t="s">
        <v>232</v>
      </c>
      <c r="D9" s="32"/>
      <c r="E9" s="33"/>
    </row>
    <row r="10" spans="1:7" x14ac:dyDescent="0.25">
      <c r="A10" t="s">
        <v>41</v>
      </c>
      <c r="B10" t="s">
        <v>42</v>
      </c>
      <c r="C10" s="29" t="s">
        <v>507</v>
      </c>
      <c r="D10" s="29"/>
      <c r="E10" s="29"/>
    </row>
    <row r="11" spans="1:7" x14ac:dyDescent="0.25">
      <c r="A11" t="s">
        <v>105</v>
      </c>
      <c r="B11" t="s">
        <v>104</v>
      </c>
      <c r="C11" s="29" t="s">
        <v>212</v>
      </c>
      <c r="D11" s="29"/>
      <c r="E11" s="29"/>
    </row>
    <row r="12" spans="1:7" x14ac:dyDescent="0.25">
      <c r="A12" t="s">
        <v>26</v>
      </c>
      <c r="B12" t="s">
        <v>62</v>
      </c>
      <c r="C12" s="29" t="s">
        <v>230</v>
      </c>
      <c r="D12" s="29"/>
      <c r="E12" s="29" t="s">
        <v>231</v>
      </c>
    </row>
    <row r="13" spans="1:7" x14ac:dyDescent="0.25">
      <c r="A13" t="s">
        <v>27</v>
      </c>
      <c r="B13" t="s">
        <v>28</v>
      </c>
      <c r="C13" s="29" t="s">
        <v>506</v>
      </c>
      <c r="D13" s="29"/>
      <c r="E13" s="29"/>
    </row>
    <row r="14" spans="1:7" x14ac:dyDescent="0.25">
      <c r="A14" t="s">
        <v>29</v>
      </c>
      <c r="B14" t="s">
        <v>30</v>
      </c>
      <c r="C14" s="29" t="s">
        <v>211</v>
      </c>
      <c r="D14" s="29"/>
      <c r="E14" s="29"/>
    </row>
    <row r="15" spans="1:7" x14ac:dyDescent="0.25">
      <c r="A15" t="s">
        <v>31</v>
      </c>
      <c r="B15" s="4">
        <v>2011</v>
      </c>
      <c r="C15" s="29" t="s">
        <v>210</v>
      </c>
      <c r="D15" s="32"/>
      <c r="E15" s="29"/>
    </row>
    <row r="16" spans="1:7" x14ac:dyDescent="0.25">
      <c r="A16" t="s">
        <v>32</v>
      </c>
      <c r="B16" t="s">
        <v>22</v>
      </c>
      <c r="C16" s="29" t="s">
        <v>227</v>
      </c>
      <c r="D16" s="32"/>
      <c r="E16" s="29"/>
    </row>
    <row r="17" spans="1:8" x14ac:dyDescent="0.25">
      <c r="A17" t="s">
        <v>33</v>
      </c>
      <c r="B17" t="s">
        <v>23</v>
      </c>
      <c r="C17" s="29" t="s">
        <v>228</v>
      </c>
      <c r="D17" s="32"/>
      <c r="E17" s="29"/>
    </row>
    <row r="18" spans="1:8" x14ac:dyDescent="0.25">
      <c r="A18" s="1" t="s">
        <v>34</v>
      </c>
      <c r="B18" s="5" t="s">
        <v>58</v>
      </c>
      <c r="C18" s="30" t="s">
        <v>233</v>
      </c>
      <c r="D18" s="34"/>
      <c r="E18" s="29"/>
    </row>
    <row r="19" spans="1:8" x14ac:dyDescent="0.25">
      <c r="A19" s="1" t="s">
        <v>35</v>
      </c>
      <c r="B19" s="1" t="s">
        <v>49</v>
      </c>
      <c r="C19" s="30"/>
      <c r="D19" s="30"/>
      <c r="E19" s="29"/>
    </row>
    <row r="20" spans="1:8" x14ac:dyDescent="0.25">
      <c r="A20" s="1" t="s">
        <v>36</v>
      </c>
      <c r="B20" s="1" t="s">
        <v>49</v>
      </c>
      <c r="C20" s="30"/>
      <c r="D20" s="30"/>
      <c r="E20" s="29"/>
    </row>
    <row r="21" spans="1:8" x14ac:dyDescent="0.25">
      <c r="A21" s="1" t="s">
        <v>50</v>
      </c>
      <c r="B21" s="1" t="s">
        <v>81</v>
      </c>
      <c r="C21" s="30" t="s">
        <v>505</v>
      </c>
      <c r="D21" s="30"/>
      <c r="E21" s="29"/>
    </row>
    <row r="22" spans="1:8" x14ac:dyDescent="0.25">
      <c r="A22" s="1" t="s">
        <v>51</v>
      </c>
      <c r="B22" s="1" t="s">
        <v>82</v>
      </c>
      <c r="C22" s="30" t="s">
        <v>504</v>
      </c>
      <c r="D22" s="29" t="s">
        <v>493</v>
      </c>
      <c r="E22" s="29"/>
    </row>
    <row r="23" spans="1:8" x14ac:dyDescent="0.25">
      <c r="A23" s="5" t="s">
        <v>102</v>
      </c>
      <c r="B23" s="5" t="s">
        <v>103</v>
      </c>
      <c r="C23" s="30" t="s">
        <v>492</v>
      </c>
      <c r="D23" s="29" t="s">
        <v>495</v>
      </c>
      <c r="E23" s="29"/>
    </row>
    <row r="24" spans="1:8" x14ac:dyDescent="0.25">
      <c r="A24" s="1" t="s">
        <v>80</v>
      </c>
      <c r="B24" s="1" t="s">
        <v>89</v>
      </c>
      <c r="C24" s="30" t="s">
        <v>234</v>
      </c>
      <c r="D24" s="30" t="s">
        <v>494</v>
      </c>
      <c r="E24" s="29"/>
    </row>
    <row r="25" spans="1:8" x14ac:dyDescent="0.25">
      <c r="A25" s="1" t="s">
        <v>37</v>
      </c>
      <c r="B25" s="1" t="s">
        <v>60</v>
      </c>
      <c r="C25" s="30" t="s">
        <v>496</v>
      </c>
      <c r="D25" s="30" t="s">
        <v>535</v>
      </c>
      <c r="E25" s="30" t="s">
        <v>497</v>
      </c>
    </row>
    <row r="26" spans="1:8" x14ac:dyDescent="0.25">
      <c r="A26" s="1" t="s">
        <v>38</v>
      </c>
      <c r="B26" s="1" t="s">
        <v>84</v>
      </c>
      <c r="C26" s="30" t="s">
        <v>235</v>
      </c>
      <c r="D26" s="25"/>
      <c r="E26" s="24"/>
    </row>
    <row r="27" spans="1:8" x14ac:dyDescent="0.25">
      <c r="A27" s="1" t="s">
        <v>39</v>
      </c>
      <c r="B27" s="1" t="s">
        <v>59</v>
      </c>
      <c r="C27" s="30" t="s">
        <v>534</v>
      </c>
      <c r="D27" s="25"/>
      <c r="E27" s="24"/>
    </row>
    <row r="28" spans="1:8" x14ac:dyDescent="0.25">
      <c r="A28" s="1" t="s">
        <v>40</v>
      </c>
      <c r="B28" s="1" t="s">
        <v>108</v>
      </c>
      <c r="C28" s="30" t="s">
        <v>223</v>
      </c>
      <c r="D28" s="25"/>
      <c r="E28" s="24"/>
    </row>
    <row r="29" spans="1:8" x14ac:dyDescent="0.25">
      <c r="C29" s="6"/>
      <c r="D29" s="6"/>
      <c r="E29" s="6"/>
    </row>
    <row r="30" spans="1:8" x14ac:dyDescent="0.25">
      <c r="B30" s="1"/>
      <c r="C30" s="6"/>
      <c r="D30" s="6"/>
      <c r="E30" s="6"/>
    </row>
    <row r="31" spans="1:8" x14ac:dyDescent="0.25">
      <c r="B31" s="3" t="s">
        <v>107</v>
      </c>
    </row>
    <row r="32" spans="1:8" x14ac:dyDescent="0.25">
      <c r="B32" s="2" t="s">
        <v>101</v>
      </c>
      <c r="C32" s="2" t="s">
        <v>52</v>
      </c>
      <c r="D32" s="2" t="s">
        <v>45</v>
      </c>
      <c r="E32" s="2" t="s">
        <v>17</v>
      </c>
      <c r="F32" s="2" t="s">
        <v>18</v>
      </c>
      <c r="G32" s="2" t="s">
        <v>63</v>
      </c>
      <c r="H32" s="2" t="s">
        <v>53</v>
      </c>
    </row>
    <row r="33" spans="1:8" s="36" customFormat="1" x14ac:dyDescent="0.25">
      <c r="A33" s="8" t="s">
        <v>8</v>
      </c>
      <c r="B33" s="35" t="s">
        <v>236</v>
      </c>
      <c r="C33" s="28" t="s">
        <v>237</v>
      </c>
      <c r="D33" s="28" t="s">
        <v>201</v>
      </c>
      <c r="E33" s="28" t="s">
        <v>199</v>
      </c>
      <c r="F33" s="28" t="s">
        <v>200</v>
      </c>
      <c r="G33" s="28"/>
      <c r="H33" s="28" t="s">
        <v>245</v>
      </c>
    </row>
    <row r="34" spans="1:8" s="36" customFormat="1" x14ac:dyDescent="0.25">
      <c r="A34" s="8" t="s">
        <v>43</v>
      </c>
      <c r="B34" s="35" t="s">
        <v>236</v>
      </c>
      <c r="C34" s="28" t="s">
        <v>238</v>
      </c>
      <c r="D34" s="28" t="s">
        <v>201</v>
      </c>
      <c r="E34" s="28" t="s">
        <v>199</v>
      </c>
      <c r="F34" s="28" t="s">
        <v>200</v>
      </c>
      <c r="G34" s="28"/>
      <c r="H34" s="28"/>
    </row>
    <row r="35" spans="1:8" s="36" customFormat="1" x14ac:dyDescent="0.25">
      <c r="A35" s="8" t="s">
        <v>206</v>
      </c>
      <c r="B35" s="35" t="s">
        <v>203</v>
      </c>
      <c r="C35" s="28" t="s">
        <v>202</v>
      </c>
      <c r="D35" s="28" t="s">
        <v>201</v>
      </c>
      <c r="E35" s="28" t="s">
        <v>199</v>
      </c>
      <c r="F35" s="28" t="s">
        <v>200</v>
      </c>
      <c r="G35" s="28"/>
      <c r="H35" s="37"/>
    </row>
    <row r="36" spans="1:8" s="36" customFormat="1" x14ac:dyDescent="0.25">
      <c r="A36" s="8" t="s">
        <v>207</v>
      </c>
      <c r="B36" s="35" t="s">
        <v>205</v>
      </c>
      <c r="C36" s="28" t="s">
        <v>204</v>
      </c>
      <c r="D36" s="28" t="s">
        <v>239</v>
      </c>
      <c r="E36" s="28" t="s">
        <v>199</v>
      </c>
      <c r="F36" s="28" t="s">
        <v>200</v>
      </c>
      <c r="G36" s="28"/>
      <c r="H36" s="37"/>
    </row>
    <row r="37" spans="1:8" s="36" customFormat="1" x14ac:dyDescent="0.25">
      <c r="A37" s="8" t="s">
        <v>241</v>
      </c>
      <c r="B37" s="35" t="s">
        <v>205</v>
      </c>
      <c r="C37" s="28" t="s">
        <v>208</v>
      </c>
      <c r="D37" s="28" t="s">
        <v>239</v>
      </c>
      <c r="E37" s="28" t="s">
        <v>199</v>
      </c>
      <c r="F37" s="28" t="s">
        <v>200</v>
      </c>
      <c r="G37" s="28"/>
      <c r="H37" s="37"/>
    </row>
    <row r="38" spans="1:8" s="36" customFormat="1" x14ac:dyDescent="0.25">
      <c r="A38" s="8" t="s">
        <v>242</v>
      </c>
      <c r="B38" s="35" t="s">
        <v>240</v>
      </c>
      <c r="C38" s="28" t="s">
        <v>243</v>
      </c>
      <c r="D38" s="28" t="s">
        <v>244</v>
      </c>
      <c r="E38" s="28" t="s">
        <v>199</v>
      </c>
      <c r="F38" s="28" t="s">
        <v>209</v>
      </c>
      <c r="G38" s="28"/>
      <c r="H38" s="37"/>
    </row>
    <row r="39" spans="1:8" x14ac:dyDescent="0.25">
      <c r="B39" s="2"/>
      <c r="C39" s="2"/>
      <c r="D39" s="2"/>
      <c r="E39" s="2"/>
      <c r="F39" s="2"/>
      <c r="G39" s="2"/>
    </row>
    <row r="40" spans="1:8" x14ac:dyDescent="0.25">
      <c r="B40" s="2"/>
      <c r="C40" s="2"/>
      <c r="D40" s="2"/>
      <c r="E40" s="2"/>
      <c r="F40" s="2"/>
      <c r="G40" s="2"/>
    </row>
    <row r="41" spans="1:8" x14ac:dyDescent="0.25">
      <c r="A41" s="2" t="s">
        <v>54</v>
      </c>
      <c r="B41" s="9" t="s">
        <v>527</v>
      </c>
      <c r="C41" s="2"/>
      <c r="D41" s="2"/>
      <c r="E41" s="2"/>
      <c r="F41" s="2"/>
      <c r="G41" s="2"/>
    </row>
    <row r="42" spans="1:8" x14ac:dyDescent="0.25">
      <c r="A42" s="2"/>
      <c r="B42" s="2"/>
      <c r="C42" s="2"/>
      <c r="D42" s="2"/>
      <c r="E42" s="2"/>
      <c r="F42" s="2"/>
      <c r="G42" s="2"/>
    </row>
    <row r="44" spans="1:8" x14ac:dyDescent="0.25">
      <c r="A44" s="3" t="s">
        <v>106</v>
      </c>
    </row>
    <row r="45" spans="1:8" x14ac:dyDescent="0.25">
      <c r="A45" s="2" t="s">
        <v>64</v>
      </c>
      <c r="B45" s="2" t="s">
        <v>85</v>
      </c>
      <c r="C45" s="2" t="s">
        <v>53</v>
      </c>
    </row>
    <row r="46" spans="1:8" x14ac:dyDescent="0.25">
      <c r="A46" s="37" t="s">
        <v>246</v>
      </c>
      <c r="B46" s="37" t="s">
        <v>247</v>
      </c>
      <c r="C46" s="37" t="s">
        <v>248</v>
      </c>
    </row>
    <row r="48" spans="1:8" x14ac:dyDescent="0.25">
      <c r="A48" s="2" t="s">
        <v>65</v>
      </c>
    </row>
    <row r="49" spans="1:6" x14ac:dyDescent="0.25">
      <c r="A49" s="2" t="s">
        <v>67</v>
      </c>
      <c r="B49" s="2" t="s">
        <v>68</v>
      </c>
      <c r="C49" s="2" t="s">
        <v>55</v>
      </c>
      <c r="D49" s="2" t="s">
        <v>56</v>
      </c>
      <c r="E49" s="2" t="s">
        <v>53</v>
      </c>
    </row>
    <row r="50" spans="1:6" x14ac:dyDescent="0.25">
      <c r="A50" s="2" t="s">
        <v>9</v>
      </c>
      <c r="B50" s="28" t="s">
        <v>213</v>
      </c>
      <c r="C50" s="37" t="s">
        <v>249</v>
      </c>
      <c r="D50" s="37" t="s">
        <v>251</v>
      </c>
      <c r="E50" s="37" t="s">
        <v>502</v>
      </c>
    </row>
    <row r="51" spans="1:6" x14ac:dyDescent="0.25">
      <c r="A51" s="2" t="s">
        <v>10</v>
      </c>
      <c r="B51" s="28" t="s">
        <v>214</v>
      </c>
      <c r="C51" s="37" t="s">
        <v>250</v>
      </c>
      <c r="D51" s="37" t="s">
        <v>252</v>
      </c>
      <c r="E51" s="37" t="s">
        <v>253</v>
      </c>
    </row>
    <row r="52" spans="1:6" x14ac:dyDescent="0.25">
      <c r="A52" s="2" t="s">
        <v>57</v>
      </c>
      <c r="B52" s="28"/>
      <c r="C52" s="37"/>
      <c r="D52" s="26"/>
      <c r="E52" s="26"/>
    </row>
    <row r="55" spans="1:6" x14ac:dyDescent="0.25">
      <c r="C55" s="6"/>
    </row>
    <row r="57" spans="1:6" x14ac:dyDescent="0.25">
      <c r="A57" s="7" t="s">
        <v>66</v>
      </c>
    </row>
    <row r="58" spans="1:6" x14ac:dyDescent="0.25">
      <c r="A58" s="2" t="s">
        <v>69</v>
      </c>
      <c r="B58" s="2" t="s">
        <v>7</v>
      </c>
    </row>
    <row r="59" spans="1:6" x14ac:dyDescent="0.25">
      <c r="A59" s="37" t="s">
        <v>254</v>
      </c>
      <c r="B59" s="26"/>
      <c r="E59" s="27"/>
      <c r="F59"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2"/>
  <sheetViews>
    <sheetView topLeftCell="A11" workbookViewId="0">
      <selection activeCell="G29" sqref="G29"/>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34.1406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21.42578125" customWidth="1"/>
  </cols>
  <sheetData>
    <row r="1" spans="1:19" x14ac:dyDescent="0.25">
      <c r="A1" s="2" t="s">
        <v>79</v>
      </c>
    </row>
    <row r="4" spans="1:19" x14ac:dyDescent="0.25">
      <c r="A4" s="2" t="s">
        <v>4</v>
      </c>
      <c r="B4" s="2" t="s">
        <v>70</v>
      </c>
      <c r="C4" s="2" t="s">
        <v>71</v>
      </c>
      <c r="D4" s="2" t="s">
        <v>109</v>
      </c>
      <c r="E4" s="2" t="s">
        <v>72</v>
      </c>
      <c r="F4" s="2" t="s">
        <v>110</v>
      </c>
      <c r="G4" s="104" t="s">
        <v>111</v>
      </c>
      <c r="H4" s="104"/>
      <c r="I4" s="104"/>
      <c r="J4" s="104"/>
      <c r="K4" s="8" t="s">
        <v>112</v>
      </c>
      <c r="L4" s="2" t="s">
        <v>44</v>
      </c>
      <c r="M4" s="104" t="s">
        <v>113</v>
      </c>
      <c r="N4" s="104"/>
      <c r="O4" s="104"/>
      <c r="P4" s="104"/>
      <c r="Q4" s="2" t="s">
        <v>3</v>
      </c>
      <c r="R4" s="2" t="s">
        <v>73</v>
      </c>
      <c r="S4" s="2" t="s">
        <v>530</v>
      </c>
    </row>
    <row r="5" spans="1:19" x14ac:dyDescent="0.25">
      <c r="A5" s="2" t="s">
        <v>75</v>
      </c>
      <c r="B5" s="2"/>
      <c r="C5" s="2"/>
      <c r="D5" s="2" t="str">
        <f>IF(ISTEXT(F6),"(NB! Velg tiltakskategori under)","")</f>
        <v>(NB! Velg tiltakskategori under)</v>
      </c>
      <c r="E5" s="2" t="s">
        <v>114</v>
      </c>
      <c r="F5" s="2" t="s">
        <v>114</v>
      </c>
      <c r="G5" s="104" t="s">
        <v>115</v>
      </c>
      <c r="H5" s="104"/>
      <c r="I5" s="104"/>
      <c r="J5" s="104"/>
      <c r="K5" s="2" t="s">
        <v>116</v>
      </c>
      <c r="L5" s="2" t="s">
        <v>114</v>
      </c>
      <c r="M5" s="11" t="s">
        <v>117</v>
      </c>
      <c r="N5" s="2" t="s">
        <v>118</v>
      </c>
      <c r="O5" s="2" t="s">
        <v>119</v>
      </c>
      <c r="P5" s="2" t="s">
        <v>120</v>
      </c>
    </row>
    <row r="6" spans="1:19" ht="409.5" x14ac:dyDescent="0.25">
      <c r="A6" s="2" t="s">
        <v>15</v>
      </c>
      <c r="B6" s="95" t="s">
        <v>215</v>
      </c>
      <c r="C6" s="95" t="s">
        <v>216</v>
      </c>
      <c r="D6" s="95" t="s">
        <v>167</v>
      </c>
      <c r="E6" s="95" t="s">
        <v>508</v>
      </c>
      <c r="F6" s="95" t="s">
        <v>509</v>
      </c>
      <c r="G6" s="96" t="s">
        <v>510</v>
      </c>
      <c r="H6" s="96" t="s">
        <v>488</v>
      </c>
      <c r="I6" s="96" t="s">
        <v>489</v>
      </c>
      <c r="J6" s="96" t="s">
        <v>512</v>
      </c>
      <c r="K6" s="97" t="s">
        <v>528</v>
      </c>
      <c r="L6" s="97" t="s">
        <v>222</v>
      </c>
      <c r="M6" s="97" t="s">
        <v>511</v>
      </c>
      <c r="N6" s="97" t="s">
        <v>511</v>
      </c>
      <c r="O6" s="97" t="s">
        <v>511</v>
      </c>
      <c r="P6" s="97"/>
      <c r="Q6" s="97" t="s">
        <v>513</v>
      </c>
      <c r="R6" s="98">
        <v>3400000</v>
      </c>
      <c r="S6" s="99" t="s">
        <v>531</v>
      </c>
    </row>
    <row r="7" spans="1:19" ht="409.5" x14ac:dyDescent="0.25">
      <c r="A7" s="2" t="s">
        <v>16</v>
      </c>
      <c r="B7" s="95" t="s">
        <v>217</v>
      </c>
      <c r="C7" s="95" t="s">
        <v>216</v>
      </c>
      <c r="D7" s="95" t="s">
        <v>130</v>
      </c>
      <c r="E7" s="95" t="s">
        <v>521</v>
      </c>
      <c r="F7" s="100" t="s">
        <v>536</v>
      </c>
      <c r="G7" s="101" t="s">
        <v>539</v>
      </c>
      <c r="H7" s="96" t="s">
        <v>514</v>
      </c>
      <c r="I7" s="96" t="s">
        <v>515</v>
      </c>
      <c r="J7" s="102">
        <v>0.4</v>
      </c>
      <c r="K7" s="97" t="s">
        <v>529</v>
      </c>
      <c r="L7" s="97" t="s">
        <v>518</v>
      </c>
      <c r="M7" s="97" t="s">
        <v>511</v>
      </c>
      <c r="N7" s="97" t="s">
        <v>511</v>
      </c>
      <c r="O7" s="97" t="s">
        <v>511</v>
      </c>
      <c r="P7" s="97"/>
      <c r="Q7" s="97" t="s">
        <v>519</v>
      </c>
      <c r="R7" s="99" t="s">
        <v>532</v>
      </c>
      <c r="S7" s="99" t="s">
        <v>531</v>
      </c>
    </row>
    <row r="8" spans="1:19" ht="405" x14ac:dyDescent="0.25">
      <c r="A8" s="2" t="s">
        <v>121</v>
      </c>
      <c r="B8" s="95" t="s">
        <v>218</v>
      </c>
      <c r="C8" s="95" t="s">
        <v>216</v>
      </c>
      <c r="D8" s="95" t="s">
        <v>130</v>
      </c>
      <c r="E8" s="95" t="s">
        <v>521</v>
      </c>
      <c r="F8" s="95" t="s">
        <v>517</v>
      </c>
      <c r="G8" s="101" t="s">
        <v>539</v>
      </c>
      <c r="H8" s="96" t="s">
        <v>514</v>
      </c>
      <c r="I8" s="96" t="s">
        <v>516</v>
      </c>
      <c r="J8" s="102">
        <v>0.4</v>
      </c>
      <c r="K8" s="97" t="s">
        <v>529</v>
      </c>
      <c r="L8" s="97" t="s">
        <v>518</v>
      </c>
      <c r="M8" s="97" t="s">
        <v>511</v>
      </c>
      <c r="N8" s="97" t="s">
        <v>511</v>
      </c>
      <c r="O8" s="97" t="s">
        <v>511</v>
      </c>
      <c r="P8" s="97" t="s">
        <v>511</v>
      </c>
      <c r="Q8" s="97" t="s">
        <v>520</v>
      </c>
      <c r="R8" s="99" t="s">
        <v>532</v>
      </c>
      <c r="S8" s="99" t="s">
        <v>531</v>
      </c>
    </row>
    <row r="9" spans="1:19" x14ac:dyDescent="0.25">
      <c r="A9" s="2"/>
    </row>
    <row r="10" spans="1:19" x14ac:dyDescent="0.25">
      <c r="A10" s="2" t="s">
        <v>74</v>
      </c>
    </row>
    <row r="11" spans="1:19" s="36" customFormat="1" x14ac:dyDescent="0.25">
      <c r="A11" s="8" t="s">
        <v>76</v>
      </c>
      <c r="B11" s="37" t="s">
        <v>215</v>
      </c>
      <c r="C11" s="37" t="s">
        <v>216</v>
      </c>
      <c r="D11" s="37"/>
      <c r="E11" s="37" t="s">
        <v>219</v>
      </c>
      <c r="F11" s="37" t="s">
        <v>221</v>
      </c>
      <c r="G11" s="38"/>
      <c r="H11" s="38"/>
      <c r="I11" s="38"/>
      <c r="J11" s="38"/>
      <c r="K11" s="38"/>
      <c r="L11" s="28" t="s">
        <v>222</v>
      </c>
      <c r="M11" s="28"/>
      <c r="N11" s="28"/>
      <c r="O11" s="28"/>
      <c r="P11" s="28"/>
      <c r="Q11" s="28"/>
      <c r="R11" s="38"/>
    </row>
    <row r="12" spans="1:19" s="36" customFormat="1" x14ac:dyDescent="0.25">
      <c r="A12" s="8" t="s">
        <v>77</v>
      </c>
      <c r="B12" s="37"/>
      <c r="C12" s="37"/>
      <c r="D12" s="37"/>
      <c r="E12" s="37"/>
      <c r="F12" s="37"/>
      <c r="G12" s="38"/>
      <c r="H12" s="38"/>
      <c r="I12" s="38"/>
      <c r="J12" s="38"/>
      <c r="K12" s="38"/>
      <c r="L12" s="28"/>
      <c r="M12" s="28"/>
      <c r="N12" s="28"/>
      <c r="O12" s="28"/>
      <c r="P12" s="28"/>
      <c r="Q12" s="28"/>
      <c r="R12" s="38"/>
    </row>
    <row r="13" spans="1:19" s="36" customFormat="1" x14ac:dyDescent="0.25">
      <c r="A13" s="8" t="s">
        <v>78</v>
      </c>
      <c r="B13" s="37"/>
      <c r="C13" s="37"/>
      <c r="D13" s="37"/>
      <c r="E13" s="37"/>
      <c r="F13" s="37"/>
      <c r="G13" s="38"/>
      <c r="H13" s="38"/>
      <c r="I13" s="38"/>
      <c r="J13" s="38"/>
      <c r="K13" s="38"/>
      <c r="L13" s="28"/>
      <c r="M13" s="28"/>
      <c r="N13" s="28"/>
      <c r="O13" s="28"/>
      <c r="P13" s="28"/>
      <c r="Q13" s="28"/>
      <c r="R13" s="38"/>
    </row>
    <row r="14" spans="1:19" x14ac:dyDescent="0.25">
      <c r="A14" s="2"/>
    </row>
    <row r="15" spans="1:19" x14ac:dyDescent="0.25">
      <c r="A15" s="2"/>
      <c r="F15" s="3" t="s">
        <v>197</v>
      </c>
    </row>
    <row r="16" spans="1:19" x14ac:dyDescent="0.25">
      <c r="A16" s="2" t="s">
        <v>79</v>
      </c>
      <c r="B16" s="2" t="s">
        <v>6</v>
      </c>
      <c r="C16" s="2"/>
      <c r="D16" s="2"/>
      <c r="E16" s="2"/>
      <c r="F16" s="2" t="s">
        <v>12</v>
      </c>
      <c r="G16" s="2"/>
      <c r="J16" s="8" t="s">
        <v>83</v>
      </c>
    </row>
    <row r="17" spans="1:10" ht="15" customHeight="1" x14ac:dyDescent="0.25">
      <c r="A17" s="2"/>
      <c r="B17" s="2" t="s">
        <v>522</v>
      </c>
      <c r="C17" s="2" t="s">
        <v>523</v>
      </c>
      <c r="D17" s="2"/>
      <c r="E17" s="2"/>
      <c r="F17" s="2" t="s">
        <v>522</v>
      </c>
      <c r="G17" s="2" t="s">
        <v>523</v>
      </c>
      <c r="H17" s="2" t="s">
        <v>11</v>
      </c>
      <c r="I17" s="2"/>
    </row>
    <row r="18" spans="1:10" ht="15" customHeight="1" x14ac:dyDescent="0.25">
      <c r="A18" s="2" t="s">
        <v>75</v>
      </c>
      <c r="B18" s="2"/>
      <c r="C18" s="2"/>
      <c r="D18" s="2"/>
      <c r="E18" s="2"/>
      <c r="F18" s="2"/>
      <c r="G18" s="2"/>
      <c r="H18" s="2"/>
      <c r="I18" s="2"/>
      <c r="J18" s="2"/>
    </row>
    <row r="19" spans="1:10" ht="15" customHeight="1" x14ac:dyDescent="0.25">
      <c r="A19" s="2" t="s">
        <v>15</v>
      </c>
      <c r="B19" s="37"/>
      <c r="C19" s="37" t="s">
        <v>224</v>
      </c>
      <c r="D19" s="37"/>
      <c r="E19" s="37"/>
      <c r="F19" s="37"/>
      <c r="G19" s="37" t="s">
        <v>194</v>
      </c>
      <c r="H19" s="37"/>
      <c r="I19" s="37"/>
      <c r="J19" s="37" t="s">
        <v>225</v>
      </c>
    </row>
    <row r="20" spans="1:10" ht="15" customHeight="1" x14ac:dyDescent="0.25">
      <c r="A20" s="2" t="s">
        <v>16</v>
      </c>
      <c r="B20" s="37" t="s">
        <v>224</v>
      </c>
      <c r="C20" s="37" t="s">
        <v>224</v>
      </c>
      <c r="D20" s="37"/>
      <c r="E20" s="37"/>
      <c r="F20" s="37" t="s">
        <v>194</v>
      </c>
      <c r="G20" s="37" t="s">
        <v>194</v>
      </c>
      <c r="H20" s="37"/>
      <c r="I20" s="37"/>
      <c r="J20" s="37" t="s">
        <v>226</v>
      </c>
    </row>
    <row r="21" spans="1:10" ht="15" customHeight="1" x14ac:dyDescent="0.25">
      <c r="A21" s="2" t="s">
        <v>121</v>
      </c>
      <c r="B21" s="37"/>
      <c r="C21" s="37" t="s">
        <v>224</v>
      </c>
      <c r="D21" s="37"/>
      <c r="E21" s="37"/>
      <c r="F21" s="37"/>
      <c r="G21" s="37" t="s">
        <v>194</v>
      </c>
      <c r="H21" s="37"/>
      <c r="I21" s="37"/>
      <c r="J21" s="37" t="s">
        <v>226</v>
      </c>
    </row>
    <row r="22" spans="1:10" ht="15" customHeight="1" x14ac:dyDescent="0.25">
      <c r="A22" s="2" t="s">
        <v>122</v>
      </c>
      <c r="B22" s="37"/>
      <c r="C22" s="37"/>
      <c r="D22" s="37"/>
      <c r="E22" s="37"/>
      <c r="F22" s="37"/>
      <c r="G22" s="37"/>
      <c r="H22" s="37"/>
      <c r="I22" s="37"/>
      <c r="J22" s="37"/>
    </row>
    <row r="23" spans="1:10" ht="15" customHeight="1" x14ac:dyDescent="0.25">
      <c r="A23" s="2"/>
    </row>
    <row r="26" spans="1:10" x14ac:dyDescent="0.25">
      <c r="F26" s="3" t="s">
        <v>196</v>
      </c>
    </row>
    <row r="27" spans="1:10" x14ac:dyDescent="0.25">
      <c r="A27" s="8"/>
      <c r="B27" s="8" t="s">
        <v>4</v>
      </c>
      <c r="C27" s="8"/>
      <c r="D27" s="8"/>
      <c r="E27" s="8"/>
      <c r="F27" s="8" t="s">
        <v>12</v>
      </c>
      <c r="G27" s="8" t="s">
        <v>5</v>
      </c>
      <c r="H27" s="8" t="s">
        <v>98</v>
      </c>
      <c r="I27" s="8" t="s">
        <v>53</v>
      </c>
    </row>
    <row r="28" spans="1:10" ht="45" x14ac:dyDescent="0.25">
      <c r="A28" s="2" t="s">
        <v>13</v>
      </c>
      <c r="B28" s="26" t="s">
        <v>537</v>
      </c>
      <c r="C28" s="26"/>
      <c r="D28" s="26"/>
      <c r="E28" s="26"/>
      <c r="F28" s="26" t="s">
        <v>538</v>
      </c>
      <c r="G28" s="103" t="s">
        <v>540</v>
      </c>
      <c r="H28" s="94" t="str">
        <f>S7</f>
        <v>Svært usikker (0-25%)</v>
      </c>
      <c r="I28" s="37" t="s">
        <v>524</v>
      </c>
    </row>
    <row r="29" spans="1:10" x14ac:dyDescent="0.25">
      <c r="A29" s="2" t="s">
        <v>14</v>
      </c>
      <c r="B29" s="10" t="s">
        <v>15</v>
      </c>
      <c r="C29" s="26"/>
      <c r="D29" s="26"/>
      <c r="E29" s="26"/>
      <c r="F29" s="37" t="s">
        <v>194</v>
      </c>
      <c r="G29" s="93">
        <f>R6</f>
        <v>3400000</v>
      </c>
      <c r="H29" s="93" t="str">
        <f>S6</f>
        <v>Svært usikker (0-25%)</v>
      </c>
      <c r="I29" s="37" t="s">
        <v>524</v>
      </c>
    </row>
    <row r="31" spans="1:10" x14ac:dyDescent="0.25">
      <c r="A31" s="2"/>
    </row>
    <row r="32" spans="1:10" x14ac:dyDescent="0.25">
      <c r="A32" s="2"/>
      <c r="F32" s="3"/>
    </row>
    <row r="33" spans="1:6" x14ac:dyDescent="0.25">
      <c r="A33" s="2"/>
      <c r="F33" s="3"/>
    </row>
    <row r="34" spans="1:6" x14ac:dyDescent="0.25">
      <c r="A34" s="2"/>
      <c r="E34" s="3" t="s">
        <v>95</v>
      </c>
    </row>
    <row r="35" spans="1:6" x14ac:dyDescent="0.25">
      <c r="A35" s="2" t="s">
        <v>90</v>
      </c>
      <c r="E35" s="3" t="s">
        <v>96</v>
      </c>
    </row>
    <row r="36" spans="1:6" x14ac:dyDescent="0.25">
      <c r="A36" s="2" t="s">
        <v>97</v>
      </c>
      <c r="B36" s="2" t="s">
        <v>91</v>
      </c>
      <c r="C36" s="2" t="s">
        <v>92</v>
      </c>
      <c r="D36" s="2" t="s">
        <v>93</v>
      </c>
      <c r="E36" s="2" t="s">
        <v>94</v>
      </c>
      <c r="F36" s="2" t="s">
        <v>3</v>
      </c>
    </row>
    <row r="37" spans="1:6" x14ac:dyDescent="0.25">
      <c r="A37" s="2" t="s">
        <v>99</v>
      </c>
      <c r="B37" s="10"/>
      <c r="C37" s="10"/>
      <c r="D37" s="10"/>
      <c r="E37" s="10"/>
      <c r="F37" s="10"/>
    </row>
    <row r="38" spans="1:6" x14ac:dyDescent="0.25">
      <c r="A38" s="2" t="s">
        <v>100</v>
      </c>
      <c r="B38" s="10"/>
      <c r="C38" s="10"/>
      <c r="D38" s="10"/>
      <c r="E38" s="10"/>
      <c r="F38" s="10"/>
    </row>
    <row r="45" spans="1:6" x14ac:dyDescent="0.25">
      <c r="A45" s="2" t="s">
        <v>86</v>
      </c>
    </row>
    <row r="46" spans="1:6" x14ac:dyDescent="0.25">
      <c r="A46" s="2" t="s">
        <v>87</v>
      </c>
      <c r="B46" s="10" t="s">
        <v>13</v>
      </c>
    </row>
    <row r="47" spans="1:6" x14ac:dyDescent="0.25">
      <c r="A47" s="2" t="s">
        <v>88</v>
      </c>
      <c r="B47" s="10" t="s">
        <v>525</v>
      </c>
    </row>
    <row r="80" ht="15.75" thickBot="1" x14ac:dyDescent="0.3"/>
    <row r="81" spans="1:8" x14ac:dyDescent="0.25">
      <c r="A81" s="12" t="s">
        <v>123</v>
      </c>
      <c r="B81" s="13"/>
      <c r="C81" s="13"/>
      <c r="D81" s="13"/>
      <c r="E81" s="13"/>
      <c r="F81" s="14"/>
    </row>
    <row r="82" spans="1:8" x14ac:dyDescent="0.25">
      <c r="A82" s="15" t="s">
        <v>124</v>
      </c>
      <c r="B82" s="16" t="s">
        <v>125</v>
      </c>
      <c r="C82" s="16" t="s">
        <v>126</v>
      </c>
      <c r="D82" s="16" t="s">
        <v>127</v>
      </c>
      <c r="E82" s="16" t="s">
        <v>128</v>
      </c>
      <c r="F82" s="17" t="s">
        <v>129</v>
      </c>
      <c r="G82" s="2"/>
      <c r="H82" s="2"/>
    </row>
    <row r="83" spans="1:8" x14ac:dyDescent="0.25">
      <c r="A83" s="18" t="s">
        <v>130</v>
      </c>
      <c r="B83" s="19" t="s">
        <v>131</v>
      </c>
      <c r="C83" s="19" t="s">
        <v>132</v>
      </c>
      <c r="D83" s="19" t="s">
        <v>133</v>
      </c>
      <c r="E83" s="19" t="s">
        <v>134</v>
      </c>
      <c r="F83" s="20" t="s">
        <v>135</v>
      </c>
    </row>
    <row r="84" spans="1:8" x14ac:dyDescent="0.25">
      <c r="A84" s="18" t="s">
        <v>136</v>
      </c>
      <c r="B84" s="19" t="s">
        <v>137</v>
      </c>
      <c r="C84" s="19" t="s">
        <v>138</v>
      </c>
      <c r="D84" s="19" t="s">
        <v>139</v>
      </c>
      <c r="E84" s="19" t="s">
        <v>140</v>
      </c>
      <c r="F84" s="20" t="s">
        <v>141</v>
      </c>
    </row>
    <row r="85" spans="1:8" x14ac:dyDescent="0.25">
      <c r="A85" s="18" t="s">
        <v>142</v>
      </c>
      <c r="B85" s="19" t="s">
        <v>143</v>
      </c>
      <c r="C85" s="19" t="s">
        <v>132</v>
      </c>
      <c r="D85" s="19" t="s">
        <v>144</v>
      </c>
      <c r="E85" s="19" t="s">
        <v>145</v>
      </c>
      <c r="F85" s="20" t="s">
        <v>146</v>
      </c>
    </row>
    <row r="86" spans="1:8" x14ac:dyDescent="0.25">
      <c r="A86" s="18" t="s">
        <v>147</v>
      </c>
      <c r="B86" s="19" t="s">
        <v>148</v>
      </c>
      <c r="C86" s="19" t="s">
        <v>132</v>
      </c>
      <c r="D86" s="19" t="s">
        <v>149</v>
      </c>
      <c r="E86" s="19" t="s">
        <v>150</v>
      </c>
      <c r="F86" s="20" t="s">
        <v>146</v>
      </c>
    </row>
    <row r="87" spans="1:8" x14ac:dyDescent="0.25">
      <c r="A87" s="18" t="s">
        <v>151</v>
      </c>
      <c r="B87" s="19" t="s">
        <v>152</v>
      </c>
      <c r="C87" s="19" t="s">
        <v>132</v>
      </c>
      <c r="D87" s="19" t="s">
        <v>153</v>
      </c>
      <c r="E87" s="19" t="s">
        <v>154</v>
      </c>
      <c r="F87" s="20" t="s">
        <v>146</v>
      </c>
    </row>
    <row r="88" spans="1:8" x14ac:dyDescent="0.25">
      <c r="A88" s="18" t="s">
        <v>155</v>
      </c>
      <c r="B88" s="19" t="s">
        <v>156</v>
      </c>
      <c r="C88" s="19" t="s">
        <v>132</v>
      </c>
      <c r="D88" s="19" t="s">
        <v>157</v>
      </c>
      <c r="E88" s="19" t="s">
        <v>158</v>
      </c>
      <c r="F88" s="20" t="s">
        <v>146</v>
      </c>
    </row>
    <row r="89" spans="1:8" x14ac:dyDescent="0.25">
      <c r="A89" s="18" t="s">
        <v>159</v>
      </c>
      <c r="B89" s="19" t="s">
        <v>160</v>
      </c>
      <c r="C89" s="19" t="s">
        <v>132</v>
      </c>
      <c r="D89" s="19" t="s">
        <v>161</v>
      </c>
      <c r="E89" s="19" t="s">
        <v>162</v>
      </c>
      <c r="F89" s="20" t="s">
        <v>141</v>
      </c>
    </row>
    <row r="90" spans="1:8" x14ac:dyDescent="0.25">
      <c r="A90" s="18" t="s">
        <v>163</v>
      </c>
      <c r="B90" s="19" t="s">
        <v>164</v>
      </c>
      <c r="C90" s="19" t="s">
        <v>165</v>
      </c>
      <c r="D90" s="19" t="s">
        <v>162</v>
      </c>
      <c r="E90" s="19" t="s">
        <v>161</v>
      </c>
      <c r="F90" s="20" t="s">
        <v>166</v>
      </c>
    </row>
    <row r="91" spans="1:8" x14ac:dyDescent="0.25">
      <c r="A91" s="18" t="s">
        <v>167</v>
      </c>
      <c r="B91" s="19" t="s">
        <v>168</v>
      </c>
      <c r="C91" s="19" t="s">
        <v>169</v>
      </c>
      <c r="D91" s="19" t="s">
        <v>162</v>
      </c>
      <c r="E91" s="19" t="s">
        <v>170</v>
      </c>
      <c r="F91" s="20" t="s">
        <v>161</v>
      </c>
    </row>
    <row r="92" spans="1:8" x14ac:dyDescent="0.25">
      <c r="A92" s="18" t="s">
        <v>171</v>
      </c>
      <c r="B92" s="19" t="s">
        <v>172</v>
      </c>
      <c r="C92" s="19" t="s">
        <v>173</v>
      </c>
      <c r="D92" s="19" t="s">
        <v>174</v>
      </c>
      <c r="E92" s="19" t="s">
        <v>141</v>
      </c>
      <c r="F92" s="20" t="s">
        <v>166</v>
      </c>
    </row>
    <row r="93" spans="1:8" x14ac:dyDescent="0.25">
      <c r="A93" s="18" t="s">
        <v>175</v>
      </c>
      <c r="B93" s="19" t="s">
        <v>176</v>
      </c>
      <c r="C93" s="19" t="s">
        <v>177</v>
      </c>
      <c r="D93" s="19" t="s">
        <v>178</v>
      </c>
      <c r="E93" s="19" t="s">
        <v>141</v>
      </c>
      <c r="F93" s="20" t="s">
        <v>166</v>
      </c>
    </row>
    <row r="94" spans="1:8" x14ac:dyDescent="0.25">
      <c r="A94" s="18" t="s">
        <v>179</v>
      </c>
      <c r="B94" s="19" t="s">
        <v>180</v>
      </c>
      <c r="C94" s="19" t="s">
        <v>181</v>
      </c>
      <c r="D94" s="19" t="s">
        <v>182</v>
      </c>
      <c r="E94" s="19" t="s">
        <v>144</v>
      </c>
      <c r="F94" s="20" t="s">
        <v>141</v>
      </c>
    </row>
    <row r="95" spans="1:8" x14ac:dyDescent="0.25">
      <c r="A95" s="18" t="s">
        <v>183</v>
      </c>
      <c r="B95" s="19" t="s">
        <v>184</v>
      </c>
      <c r="C95" s="19" t="s">
        <v>185</v>
      </c>
      <c r="D95" s="19" t="s">
        <v>186</v>
      </c>
      <c r="E95" s="19" t="s">
        <v>187</v>
      </c>
      <c r="F95" s="20" t="s">
        <v>166</v>
      </c>
    </row>
    <row r="96" spans="1:8" x14ac:dyDescent="0.25">
      <c r="A96" s="18" t="s">
        <v>188</v>
      </c>
      <c r="B96" s="19" t="s">
        <v>189</v>
      </c>
      <c r="C96" s="19" t="s">
        <v>190</v>
      </c>
      <c r="D96" s="19" t="s">
        <v>166</v>
      </c>
      <c r="E96" s="19" t="s">
        <v>166</v>
      </c>
      <c r="F96" s="20" t="s">
        <v>166</v>
      </c>
      <c r="G96" t="s">
        <v>166</v>
      </c>
    </row>
    <row r="97" spans="1:6" x14ac:dyDescent="0.25">
      <c r="A97" s="18"/>
      <c r="B97" s="19"/>
      <c r="C97" s="19"/>
      <c r="D97" s="19"/>
      <c r="E97" s="19"/>
      <c r="F97" s="20"/>
    </row>
    <row r="98" spans="1:6" x14ac:dyDescent="0.25">
      <c r="A98" s="15" t="s">
        <v>191</v>
      </c>
      <c r="B98" s="19"/>
      <c r="C98" s="19"/>
      <c r="D98" s="19"/>
      <c r="E98" s="19"/>
      <c r="F98" s="20"/>
    </row>
    <row r="99" spans="1:6" x14ac:dyDescent="0.25">
      <c r="A99" s="18" t="s">
        <v>192</v>
      </c>
      <c r="B99" s="19"/>
      <c r="C99" s="19"/>
      <c r="D99" s="19"/>
      <c r="E99" s="19"/>
      <c r="F99" s="20"/>
    </row>
    <row r="100" spans="1:6" x14ac:dyDescent="0.25">
      <c r="A100" s="18" t="s">
        <v>193</v>
      </c>
      <c r="B100" s="19"/>
      <c r="C100" s="19"/>
      <c r="D100" s="19"/>
      <c r="E100" s="19"/>
      <c r="F100" s="20"/>
    </row>
    <row r="101" spans="1:6" x14ac:dyDescent="0.25">
      <c r="A101" s="18" t="s">
        <v>194</v>
      </c>
      <c r="B101" s="19"/>
      <c r="C101" s="19"/>
      <c r="D101" s="19"/>
      <c r="E101" s="19"/>
      <c r="F101" s="20" t="s">
        <v>166</v>
      </c>
    </row>
    <row r="102" spans="1:6" ht="15.75" thickBot="1" x14ac:dyDescent="0.3">
      <c r="A102" s="21" t="s">
        <v>195</v>
      </c>
      <c r="B102" s="22"/>
      <c r="C102" s="22"/>
      <c r="D102" s="22"/>
      <c r="E102" s="22"/>
      <c r="F102" s="23"/>
    </row>
  </sheetData>
  <mergeCells count="3">
    <mergeCell ref="G4:J4"/>
    <mergeCell ref="M4:P4"/>
    <mergeCell ref="G5:J5"/>
  </mergeCells>
  <dataValidations count="3">
    <dataValidation type="list" allowBlank="1" showInputMessage="1" showErrorMessage="1" promptTitle="Sikkerhet i tiltaksinformasjon" sqref="K6" xr:uid="{00000000-0002-0000-0100-000000000000}">
      <formula1>$A$99:$A$102</formula1>
    </dataValidation>
    <dataValidation type="list" allowBlank="1" showInputMessage="1" showErrorMessage="1" sqref="K7:K8" xr:uid="{00000000-0002-0000-0100-000001000000}">
      <formula1>$A$99:$A$102</formula1>
    </dataValidation>
    <dataValidation type="list" allowBlank="1" showInputMessage="1" showErrorMessage="1" promptTitle="Tiltakskategori" prompt="Vennligst velg fra nedtrekkslisten" sqref="D6:D8" xr:uid="{00000000-0002-0000-0100-000002000000}">
      <formula1>$A$83:$A$96</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4"/>
  <sheetViews>
    <sheetView topLeftCell="A7" workbookViewId="0">
      <selection activeCell="F47" sqref="F47"/>
    </sheetView>
  </sheetViews>
  <sheetFormatPr defaultColWidth="9.140625" defaultRowHeight="15" x14ac:dyDescent="0.25"/>
  <cols>
    <col min="1" max="1" width="18.140625" customWidth="1"/>
    <col min="2" max="2" width="23.28515625" bestFit="1" customWidth="1"/>
    <col min="3" max="6" width="7.42578125" customWidth="1"/>
    <col min="7" max="7" width="6.85546875" customWidth="1"/>
    <col min="10" max="10" width="24" bestFit="1" customWidth="1"/>
    <col min="11" max="11" width="19.140625" bestFit="1" customWidth="1"/>
  </cols>
  <sheetData>
    <row r="1" spans="1:11" x14ac:dyDescent="0.25">
      <c r="A1" s="2" t="s">
        <v>290</v>
      </c>
      <c r="B1" s="2"/>
      <c r="C1" s="2"/>
      <c r="D1" s="2"/>
      <c r="E1" s="2"/>
      <c r="F1" s="2"/>
      <c r="G1" s="2"/>
    </row>
    <row r="2" spans="1:11" x14ac:dyDescent="0.25">
      <c r="A2" s="39"/>
      <c r="B2" s="40" t="s">
        <v>255</v>
      </c>
      <c r="C2" s="40" t="s">
        <v>256</v>
      </c>
      <c r="D2" s="42"/>
      <c r="E2" s="42"/>
      <c r="F2" s="41"/>
      <c r="G2" s="43" t="s">
        <v>257</v>
      </c>
      <c r="H2" s="44"/>
      <c r="I2" s="44"/>
      <c r="J2" s="39" t="s">
        <v>258</v>
      </c>
      <c r="K2" s="39" t="s">
        <v>258</v>
      </c>
    </row>
    <row r="3" spans="1:11" x14ac:dyDescent="0.25">
      <c r="A3" s="45" t="s">
        <v>259</v>
      </c>
      <c r="B3" s="47" t="s">
        <v>260</v>
      </c>
      <c r="C3" s="46" t="s">
        <v>261</v>
      </c>
      <c r="D3" s="48" t="s">
        <v>262</v>
      </c>
      <c r="E3" s="48" t="s">
        <v>263</v>
      </c>
      <c r="F3" s="47" t="s">
        <v>264</v>
      </c>
      <c r="G3" s="49" t="s">
        <v>265</v>
      </c>
      <c r="H3" s="87" t="s">
        <v>266</v>
      </c>
      <c r="I3" s="50" t="s">
        <v>264</v>
      </c>
      <c r="J3" s="45" t="s">
        <v>267</v>
      </c>
      <c r="K3" s="45" t="s">
        <v>268</v>
      </c>
    </row>
    <row r="4" spans="1:11" x14ac:dyDescent="0.25">
      <c r="A4" s="51" t="s">
        <v>269</v>
      </c>
      <c r="B4" s="53"/>
      <c r="C4" s="52">
        <v>3</v>
      </c>
      <c r="D4" s="54">
        <v>9</v>
      </c>
      <c r="E4" s="54">
        <v>2</v>
      </c>
      <c r="F4" s="53">
        <f>SUM(C4:E4)</f>
        <v>14</v>
      </c>
      <c r="G4">
        <v>11</v>
      </c>
      <c r="H4" s="88">
        <v>11</v>
      </c>
      <c r="I4" s="55">
        <f>SUM(G4:H4)</f>
        <v>22</v>
      </c>
      <c r="J4" s="56">
        <v>2</v>
      </c>
      <c r="K4" s="56"/>
    </row>
    <row r="5" spans="1:11" x14ac:dyDescent="0.25">
      <c r="A5" s="57" t="s">
        <v>291</v>
      </c>
      <c r="B5" s="59">
        <v>5</v>
      </c>
      <c r="C5" s="58">
        <v>15</v>
      </c>
      <c r="D5" s="60">
        <v>51</v>
      </c>
      <c r="E5" s="60">
        <v>42</v>
      </c>
      <c r="F5" s="61">
        <f>SUM(C5:E5)</f>
        <v>108</v>
      </c>
      <c r="G5">
        <v>1</v>
      </c>
      <c r="H5">
        <v>1</v>
      </c>
      <c r="I5" s="62">
        <f>SUM(G5:H5)</f>
        <v>2</v>
      </c>
      <c r="J5" s="63">
        <v>3</v>
      </c>
      <c r="K5" s="63"/>
    </row>
    <row r="6" spans="1:11" x14ac:dyDescent="0.25">
      <c r="A6" s="57" t="s">
        <v>292</v>
      </c>
      <c r="B6" s="59">
        <v>7</v>
      </c>
      <c r="C6" s="64">
        <v>5</v>
      </c>
      <c r="D6" s="64">
        <v>14</v>
      </c>
      <c r="E6" s="60">
        <v>8</v>
      </c>
      <c r="F6" s="61">
        <f t="shared" ref="F6:F20" si="0">SUM(C6:E6)</f>
        <v>27</v>
      </c>
      <c r="H6">
        <v>1</v>
      </c>
      <c r="I6" s="62">
        <f t="shared" ref="I6:I20" si="1">SUM(G6:H6)</f>
        <v>1</v>
      </c>
      <c r="J6" s="63">
        <v>4</v>
      </c>
      <c r="K6" s="63"/>
    </row>
    <row r="7" spans="1:11" x14ac:dyDescent="0.25">
      <c r="A7" s="57" t="s">
        <v>272</v>
      </c>
      <c r="B7" s="59">
        <v>8</v>
      </c>
      <c r="C7" s="58">
        <v>6</v>
      </c>
      <c r="D7" s="60">
        <v>3</v>
      </c>
      <c r="E7" s="60">
        <v>1</v>
      </c>
      <c r="F7" s="61">
        <f t="shared" si="0"/>
        <v>10</v>
      </c>
      <c r="H7">
        <v>6</v>
      </c>
      <c r="I7" s="62">
        <f t="shared" si="1"/>
        <v>6</v>
      </c>
      <c r="J7" s="63">
        <v>2</v>
      </c>
      <c r="K7" s="63">
        <v>1</v>
      </c>
    </row>
    <row r="8" spans="1:11" x14ac:dyDescent="0.25">
      <c r="A8" s="57" t="s">
        <v>293</v>
      </c>
      <c r="B8" s="59">
        <v>2</v>
      </c>
      <c r="C8" s="58"/>
      <c r="D8" s="64">
        <v>4</v>
      </c>
      <c r="E8" s="64"/>
      <c r="F8" s="61">
        <f t="shared" si="0"/>
        <v>4</v>
      </c>
      <c r="G8">
        <v>17</v>
      </c>
      <c r="H8">
        <v>3</v>
      </c>
      <c r="I8" s="62">
        <f t="shared" si="1"/>
        <v>20</v>
      </c>
      <c r="J8" s="63"/>
      <c r="K8" s="63">
        <v>1</v>
      </c>
    </row>
    <row r="9" spans="1:11" x14ac:dyDescent="0.25">
      <c r="A9" s="57" t="s">
        <v>294</v>
      </c>
      <c r="B9" s="61">
        <v>15</v>
      </c>
      <c r="C9" s="64">
        <v>29</v>
      </c>
      <c r="D9" s="60">
        <v>22</v>
      </c>
      <c r="E9" s="64">
        <v>8</v>
      </c>
      <c r="F9" s="61">
        <f t="shared" si="0"/>
        <v>59</v>
      </c>
      <c r="G9">
        <v>31</v>
      </c>
      <c r="H9">
        <v>39</v>
      </c>
      <c r="I9" s="62">
        <f t="shared" si="1"/>
        <v>70</v>
      </c>
      <c r="J9" s="65">
        <v>2</v>
      </c>
      <c r="K9" s="65">
        <v>10</v>
      </c>
    </row>
    <row r="10" spans="1:11" x14ac:dyDescent="0.25">
      <c r="A10" s="57" t="s">
        <v>295</v>
      </c>
      <c r="B10" s="59">
        <v>4</v>
      </c>
      <c r="C10" s="58">
        <v>1</v>
      </c>
      <c r="D10" s="60"/>
      <c r="E10" s="60"/>
      <c r="F10" s="61">
        <f t="shared" si="0"/>
        <v>1</v>
      </c>
      <c r="H10">
        <v>3</v>
      </c>
      <c r="I10" s="62">
        <f t="shared" si="1"/>
        <v>3</v>
      </c>
      <c r="J10" s="63"/>
      <c r="K10" s="63"/>
    </row>
    <row r="11" spans="1:11" x14ac:dyDescent="0.25">
      <c r="A11" s="57" t="s">
        <v>296</v>
      </c>
      <c r="B11" s="59">
        <v>3</v>
      </c>
      <c r="C11" s="58">
        <v>2</v>
      </c>
      <c r="D11" s="60">
        <v>6</v>
      </c>
      <c r="E11" s="60">
        <v>1</v>
      </c>
      <c r="F11" s="61">
        <f t="shared" si="0"/>
        <v>9</v>
      </c>
      <c r="I11" s="62"/>
      <c r="J11" s="63">
        <v>1</v>
      </c>
      <c r="K11" s="63"/>
    </row>
    <row r="12" spans="1:11" x14ac:dyDescent="0.25">
      <c r="A12" s="57" t="s">
        <v>277</v>
      </c>
      <c r="B12" s="59">
        <v>7</v>
      </c>
      <c r="C12" s="64"/>
      <c r="D12" s="64">
        <v>9</v>
      </c>
      <c r="E12" s="64">
        <v>5</v>
      </c>
      <c r="F12" s="61">
        <f t="shared" si="0"/>
        <v>14</v>
      </c>
      <c r="H12">
        <v>5</v>
      </c>
      <c r="I12" s="62">
        <f t="shared" si="1"/>
        <v>5</v>
      </c>
      <c r="J12" s="65">
        <v>2</v>
      </c>
      <c r="K12" s="65"/>
    </row>
    <row r="13" spans="1:11" x14ac:dyDescent="0.25">
      <c r="A13" s="57" t="s">
        <v>278</v>
      </c>
      <c r="B13" s="59">
        <v>14</v>
      </c>
      <c r="C13" s="64"/>
      <c r="D13" s="64"/>
      <c r="E13" s="64">
        <v>14</v>
      </c>
      <c r="F13" s="61">
        <f t="shared" si="0"/>
        <v>14</v>
      </c>
      <c r="H13">
        <v>2</v>
      </c>
      <c r="I13" s="62">
        <f t="shared" si="1"/>
        <v>2</v>
      </c>
      <c r="J13" s="65"/>
      <c r="K13" s="65">
        <v>1</v>
      </c>
    </row>
    <row r="14" spans="1:11" x14ac:dyDescent="0.25">
      <c r="A14" s="57" t="s">
        <v>279</v>
      </c>
      <c r="B14" s="59">
        <v>15</v>
      </c>
      <c r="C14" s="64">
        <v>10</v>
      </c>
      <c r="D14" s="64">
        <v>5</v>
      </c>
      <c r="E14" s="64"/>
      <c r="F14" s="61">
        <f t="shared" si="0"/>
        <v>15</v>
      </c>
      <c r="H14">
        <v>17</v>
      </c>
      <c r="I14" s="62">
        <f t="shared" si="1"/>
        <v>17</v>
      </c>
      <c r="J14" s="65">
        <v>4</v>
      </c>
      <c r="K14" s="65">
        <v>6</v>
      </c>
    </row>
    <row r="15" spans="1:11" x14ac:dyDescent="0.25">
      <c r="A15" s="57" t="s">
        <v>280</v>
      </c>
      <c r="B15" s="59">
        <v>5</v>
      </c>
      <c r="C15" s="64">
        <v>3</v>
      </c>
      <c r="D15" s="64">
        <v>21</v>
      </c>
      <c r="E15" s="64">
        <v>14</v>
      </c>
      <c r="F15" s="61">
        <f t="shared" si="0"/>
        <v>38</v>
      </c>
      <c r="G15">
        <v>3</v>
      </c>
      <c r="H15">
        <v>92</v>
      </c>
      <c r="I15" s="62">
        <f t="shared" si="1"/>
        <v>95</v>
      </c>
      <c r="J15" s="65">
        <v>4</v>
      </c>
      <c r="K15" s="65"/>
    </row>
    <row r="16" spans="1:11" x14ac:dyDescent="0.25">
      <c r="A16" s="57" t="s">
        <v>281</v>
      </c>
      <c r="B16" s="59">
        <v>9</v>
      </c>
      <c r="C16" s="58">
        <v>2</v>
      </c>
      <c r="D16" s="64">
        <v>1</v>
      </c>
      <c r="E16" s="64">
        <v>2</v>
      </c>
      <c r="F16" s="61">
        <f t="shared" si="0"/>
        <v>5</v>
      </c>
      <c r="I16" s="62"/>
      <c r="J16" s="65">
        <v>2</v>
      </c>
      <c r="K16" s="65"/>
    </row>
    <row r="17" spans="1:11" x14ac:dyDescent="0.25">
      <c r="A17" s="57" t="s">
        <v>282</v>
      </c>
      <c r="B17" s="61">
        <v>21</v>
      </c>
      <c r="C17" s="58">
        <v>21</v>
      </c>
      <c r="D17" s="60">
        <v>77</v>
      </c>
      <c r="E17" s="64">
        <v>29</v>
      </c>
      <c r="F17" s="61">
        <f t="shared" si="0"/>
        <v>127</v>
      </c>
      <c r="H17">
        <v>2</v>
      </c>
      <c r="I17" s="62">
        <f t="shared" si="1"/>
        <v>2</v>
      </c>
      <c r="J17" s="63">
        <v>12</v>
      </c>
      <c r="K17" s="63"/>
    </row>
    <row r="18" spans="1:11" x14ac:dyDescent="0.25">
      <c r="A18" s="57" t="s">
        <v>283</v>
      </c>
      <c r="B18" s="61">
        <v>22</v>
      </c>
      <c r="C18" s="58">
        <v>7</v>
      </c>
      <c r="D18" s="60">
        <v>37</v>
      </c>
      <c r="E18" s="60">
        <v>28</v>
      </c>
      <c r="F18" s="61">
        <f t="shared" si="0"/>
        <v>72</v>
      </c>
      <c r="G18">
        <v>29</v>
      </c>
      <c r="H18">
        <v>4</v>
      </c>
      <c r="I18" s="62">
        <f t="shared" si="1"/>
        <v>33</v>
      </c>
      <c r="J18" s="63">
        <v>2</v>
      </c>
      <c r="K18" s="63">
        <v>1</v>
      </c>
    </row>
    <row r="19" spans="1:11" x14ac:dyDescent="0.25">
      <c r="A19" s="57" t="s">
        <v>284</v>
      </c>
      <c r="B19" s="61">
        <v>23</v>
      </c>
      <c r="C19" s="58">
        <v>11</v>
      </c>
      <c r="D19" s="60">
        <v>18</v>
      </c>
      <c r="E19" s="60">
        <v>18</v>
      </c>
      <c r="F19" s="61">
        <f t="shared" si="0"/>
        <v>47</v>
      </c>
      <c r="G19">
        <v>81</v>
      </c>
      <c r="H19">
        <v>51</v>
      </c>
      <c r="I19" s="62">
        <f t="shared" si="1"/>
        <v>132</v>
      </c>
      <c r="J19" s="63">
        <v>7</v>
      </c>
      <c r="K19" s="63">
        <v>3</v>
      </c>
    </row>
    <row r="20" spans="1:11" x14ac:dyDescent="0.25">
      <c r="A20" s="57" t="s">
        <v>285</v>
      </c>
      <c r="B20" s="59"/>
      <c r="C20" s="64">
        <v>27</v>
      </c>
      <c r="D20" s="64">
        <v>54</v>
      </c>
      <c r="E20" s="64">
        <v>35</v>
      </c>
      <c r="F20" s="61">
        <f t="shared" si="0"/>
        <v>116</v>
      </c>
      <c r="H20">
        <v>65</v>
      </c>
      <c r="I20" s="62">
        <f t="shared" si="1"/>
        <v>65</v>
      </c>
      <c r="J20" s="66"/>
      <c r="K20" s="66"/>
    </row>
    <row r="21" spans="1:11" x14ac:dyDescent="0.25">
      <c r="A21" s="57" t="s">
        <v>286</v>
      </c>
      <c r="B21" s="59"/>
      <c r="C21" s="64"/>
      <c r="D21" s="64"/>
      <c r="E21" s="64"/>
      <c r="F21" s="59"/>
      <c r="I21" s="62"/>
      <c r="J21" s="66"/>
      <c r="K21" s="66"/>
    </row>
    <row r="22" spans="1:11" x14ac:dyDescent="0.25">
      <c r="A22" s="67" t="s">
        <v>287</v>
      </c>
      <c r="B22" s="68"/>
      <c r="C22" s="69"/>
      <c r="D22" s="69"/>
      <c r="E22" s="69"/>
      <c r="F22" s="68"/>
      <c r="G22" s="70"/>
      <c r="H22" s="70"/>
      <c r="I22" s="71"/>
      <c r="J22" s="72"/>
      <c r="K22" s="72"/>
    </row>
    <row r="23" spans="1:11" x14ac:dyDescent="0.25">
      <c r="A23" s="73" t="s">
        <v>288</v>
      </c>
      <c r="B23" s="75">
        <f>SUM(B5:B22)</f>
        <v>160</v>
      </c>
      <c r="C23" s="74">
        <f t="shared" ref="C23:I23" si="2">SUM(C4:C22)</f>
        <v>142</v>
      </c>
      <c r="D23" s="74">
        <f t="shared" si="2"/>
        <v>331</v>
      </c>
      <c r="E23" s="74">
        <f t="shared" si="2"/>
        <v>207</v>
      </c>
      <c r="F23" s="75">
        <f t="shared" si="2"/>
        <v>680</v>
      </c>
      <c r="G23" s="74">
        <f t="shared" si="2"/>
        <v>173</v>
      </c>
      <c r="H23" s="74">
        <f t="shared" si="2"/>
        <v>302</v>
      </c>
      <c r="I23" s="75">
        <f t="shared" si="2"/>
        <v>475</v>
      </c>
      <c r="J23" s="75">
        <f t="shared" ref="J23:K23" si="3">SUM(J4:J22)</f>
        <v>47</v>
      </c>
      <c r="K23" s="75">
        <f t="shared" si="3"/>
        <v>23</v>
      </c>
    </row>
    <row r="25" spans="1:11" x14ac:dyDescent="0.25">
      <c r="A25" s="2" t="s">
        <v>297</v>
      </c>
      <c r="B25" s="2"/>
      <c r="C25" s="2"/>
      <c r="D25" s="2"/>
      <c r="E25" s="2"/>
      <c r="F25" s="2"/>
      <c r="G25" s="2"/>
    </row>
    <row r="26" spans="1:11" x14ac:dyDescent="0.25">
      <c r="A26" s="39"/>
      <c r="B26" s="40" t="s">
        <v>255</v>
      </c>
      <c r="C26" s="40" t="s">
        <v>498</v>
      </c>
      <c r="D26" s="42"/>
      <c r="E26" s="42"/>
      <c r="F26" s="41"/>
      <c r="G26" s="43" t="s">
        <v>257</v>
      </c>
      <c r="H26" s="44"/>
      <c r="I26" s="44"/>
      <c r="J26" s="39" t="s">
        <v>490</v>
      </c>
      <c r="K26" s="39" t="s">
        <v>490</v>
      </c>
    </row>
    <row r="27" spans="1:11" x14ac:dyDescent="0.25">
      <c r="A27" s="45" t="s">
        <v>259</v>
      </c>
      <c r="B27" s="47" t="s">
        <v>260</v>
      </c>
      <c r="C27" s="46" t="s">
        <v>261</v>
      </c>
      <c r="D27" s="48" t="s">
        <v>262</v>
      </c>
      <c r="E27" s="48" t="s">
        <v>263</v>
      </c>
      <c r="F27" s="47" t="s">
        <v>264</v>
      </c>
      <c r="G27" s="49" t="s">
        <v>265</v>
      </c>
      <c r="H27" s="87" t="s">
        <v>266</v>
      </c>
      <c r="I27" s="50" t="s">
        <v>264</v>
      </c>
      <c r="J27" s="45" t="s">
        <v>501</v>
      </c>
      <c r="K27" s="45" t="s">
        <v>268</v>
      </c>
    </row>
    <row r="28" spans="1:11" x14ac:dyDescent="0.25">
      <c r="A28" s="51" t="s">
        <v>269</v>
      </c>
      <c r="B28" s="77"/>
      <c r="C28" s="76">
        <v>64</v>
      </c>
      <c r="D28" s="78">
        <v>139</v>
      </c>
      <c r="E28" s="78">
        <v>15</v>
      </c>
      <c r="F28" s="53">
        <f>SUM(C28:E28)</f>
        <v>218</v>
      </c>
      <c r="G28" s="76">
        <v>32</v>
      </c>
      <c r="H28" s="88">
        <v>270</v>
      </c>
      <c r="I28" s="55">
        <f>SUM(G28:H28)</f>
        <v>302</v>
      </c>
      <c r="J28" s="79">
        <v>89</v>
      </c>
      <c r="K28" s="55"/>
    </row>
    <row r="29" spans="1:11" x14ac:dyDescent="0.25">
      <c r="A29" s="57" t="s">
        <v>270</v>
      </c>
      <c r="B29" s="80">
        <v>60</v>
      </c>
      <c r="C29" s="76">
        <v>410</v>
      </c>
      <c r="D29" s="78">
        <v>478</v>
      </c>
      <c r="E29" s="78">
        <v>226</v>
      </c>
      <c r="F29" s="61">
        <f>SUM(C29:E29)</f>
        <v>1114</v>
      </c>
      <c r="G29" s="76">
        <v>19</v>
      </c>
      <c r="H29" s="89">
        <v>172</v>
      </c>
      <c r="I29" s="62">
        <f>SUM(G29:H29)</f>
        <v>191</v>
      </c>
      <c r="J29" s="82">
        <v>45</v>
      </c>
      <c r="K29" s="62"/>
    </row>
    <row r="30" spans="1:11" x14ac:dyDescent="0.25">
      <c r="A30" s="57" t="s">
        <v>271</v>
      </c>
      <c r="B30" s="80"/>
      <c r="C30" s="83">
        <v>522</v>
      </c>
      <c r="D30" s="83">
        <v>355</v>
      </c>
      <c r="E30" s="78">
        <v>121</v>
      </c>
      <c r="F30" s="61">
        <f t="shared" ref="F30:F44" si="4">SUM(C30:E30)</f>
        <v>998</v>
      </c>
      <c r="G30" s="83"/>
      <c r="H30" s="83">
        <v>4</v>
      </c>
      <c r="I30" s="62">
        <f t="shared" ref="I30:I44" si="5">SUM(G30:H30)</f>
        <v>4</v>
      </c>
      <c r="J30" s="82">
        <v>650</v>
      </c>
      <c r="K30" s="62"/>
    </row>
    <row r="31" spans="1:11" x14ac:dyDescent="0.25">
      <c r="A31" s="57" t="s">
        <v>272</v>
      </c>
      <c r="B31" s="80">
        <v>2110</v>
      </c>
      <c r="C31" s="76">
        <v>2855</v>
      </c>
      <c r="D31" s="78">
        <v>113</v>
      </c>
      <c r="E31" s="78">
        <v>51</v>
      </c>
      <c r="F31" s="61">
        <f t="shared" si="4"/>
        <v>3019</v>
      </c>
      <c r="G31" s="83"/>
      <c r="H31" s="89">
        <v>92</v>
      </c>
      <c r="I31" s="62">
        <f t="shared" si="5"/>
        <v>92</v>
      </c>
      <c r="J31" s="82">
        <v>2811</v>
      </c>
      <c r="K31" s="62">
        <v>6</v>
      </c>
    </row>
    <row r="32" spans="1:11" x14ac:dyDescent="0.25">
      <c r="A32" s="57" t="s">
        <v>273</v>
      </c>
      <c r="B32" s="80"/>
      <c r="C32" s="76"/>
      <c r="D32" s="83">
        <v>95</v>
      </c>
      <c r="E32" s="83"/>
      <c r="F32" s="61">
        <f t="shared" si="4"/>
        <v>95</v>
      </c>
      <c r="G32" s="83">
        <v>41</v>
      </c>
      <c r="H32">
        <v>99</v>
      </c>
      <c r="I32" s="62">
        <f t="shared" si="5"/>
        <v>140</v>
      </c>
      <c r="J32" s="82"/>
      <c r="K32" s="62">
        <v>8</v>
      </c>
    </row>
    <row r="33" spans="1:11" x14ac:dyDescent="0.25">
      <c r="A33" s="57" t="s">
        <v>274</v>
      </c>
      <c r="B33" s="80">
        <v>1500</v>
      </c>
      <c r="C33" s="83">
        <v>806</v>
      </c>
      <c r="D33" s="78">
        <v>356</v>
      </c>
      <c r="E33" s="83">
        <v>306</v>
      </c>
      <c r="F33" s="61">
        <f t="shared" si="4"/>
        <v>1468</v>
      </c>
      <c r="G33" s="83">
        <v>136</v>
      </c>
      <c r="H33" s="83">
        <v>1595</v>
      </c>
      <c r="I33" s="62">
        <f t="shared" si="5"/>
        <v>1731</v>
      </c>
      <c r="J33" s="80">
        <v>265</v>
      </c>
      <c r="K33" s="62">
        <v>58</v>
      </c>
    </row>
    <row r="34" spans="1:11" x14ac:dyDescent="0.25">
      <c r="A34" s="57" t="s">
        <v>275</v>
      </c>
      <c r="B34" s="80"/>
      <c r="C34" s="76">
        <v>123</v>
      </c>
      <c r="D34" s="78"/>
      <c r="E34" s="78"/>
      <c r="F34" s="61">
        <f t="shared" si="4"/>
        <v>123</v>
      </c>
      <c r="G34" s="83"/>
      <c r="H34">
        <v>72</v>
      </c>
      <c r="I34" s="62">
        <f t="shared" si="5"/>
        <v>72</v>
      </c>
      <c r="J34" s="82"/>
      <c r="K34" s="62"/>
    </row>
    <row r="35" spans="1:11" x14ac:dyDescent="0.25">
      <c r="A35" s="57" t="s">
        <v>276</v>
      </c>
      <c r="B35" s="80">
        <v>160</v>
      </c>
      <c r="C35" s="76">
        <v>20</v>
      </c>
      <c r="D35" s="78">
        <v>187</v>
      </c>
      <c r="E35" s="78">
        <v>26</v>
      </c>
      <c r="F35" s="61">
        <f t="shared" si="4"/>
        <v>233</v>
      </c>
      <c r="G35" s="83"/>
      <c r="I35" s="62"/>
      <c r="J35" s="82">
        <v>100</v>
      </c>
      <c r="K35" s="62"/>
    </row>
    <row r="36" spans="1:11" x14ac:dyDescent="0.25">
      <c r="A36" s="57" t="s">
        <v>277</v>
      </c>
      <c r="B36" s="80">
        <v>99</v>
      </c>
      <c r="C36" s="83"/>
      <c r="D36" s="83">
        <v>144</v>
      </c>
      <c r="E36" s="83">
        <v>29</v>
      </c>
      <c r="F36" s="61">
        <f t="shared" si="4"/>
        <v>173</v>
      </c>
      <c r="G36" s="83"/>
      <c r="H36">
        <v>178</v>
      </c>
      <c r="I36" s="62">
        <f t="shared" si="5"/>
        <v>178</v>
      </c>
      <c r="J36" s="80">
        <v>36</v>
      </c>
      <c r="K36" s="62"/>
    </row>
    <row r="37" spans="1:11" x14ac:dyDescent="0.25">
      <c r="A37" s="57" t="s">
        <v>278</v>
      </c>
      <c r="B37" s="80">
        <v>1370</v>
      </c>
      <c r="C37" s="83"/>
      <c r="D37" s="83"/>
      <c r="E37" s="83">
        <v>169</v>
      </c>
      <c r="F37" s="61">
        <f t="shared" si="4"/>
        <v>169</v>
      </c>
      <c r="G37" s="83"/>
      <c r="H37">
        <v>66</v>
      </c>
      <c r="I37" s="62">
        <f t="shared" si="5"/>
        <v>66</v>
      </c>
      <c r="J37" s="80"/>
      <c r="K37" s="62">
        <v>7</v>
      </c>
    </row>
    <row r="38" spans="1:11" x14ac:dyDescent="0.25">
      <c r="A38" s="57" t="s">
        <v>279</v>
      </c>
      <c r="B38" s="80">
        <v>746</v>
      </c>
      <c r="C38" s="83">
        <v>976</v>
      </c>
      <c r="D38" s="83">
        <v>133</v>
      </c>
      <c r="E38" s="83"/>
      <c r="F38" s="61">
        <f t="shared" si="4"/>
        <v>1109</v>
      </c>
      <c r="G38" s="83"/>
      <c r="H38">
        <v>744</v>
      </c>
      <c r="I38" s="62">
        <f t="shared" si="5"/>
        <v>744</v>
      </c>
      <c r="J38" s="80">
        <v>806</v>
      </c>
      <c r="K38" s="62">
        <v>34</v>
      </c>
    </row>
    <row r="39" spans="1:11" x14ac:dyDescent="0.25">
      <c r="A39" s="57" t="s">
        <v>280</v>
      </c>
      <c r="B39" s="80">
        <v>114</v>
      </c>
      <c r="C39" s="83">
        <v>47</v>
      </c>
      <c r="D39" s="83">
        <v>986</v>
      </c>
      <c r="E39" s="83">
        <v>118</v>
      </c>
      <c r="F39" s="61">
        <f t="shared" si="4"/>
        <v>1151</v>
      </c>
      <c r="G39" s="83">
        <v>27</v>
      </c>
      <c r="H39" s="83">
        <v>2781</v>
      </c>
      <c r="I39" s="62">
        <f t="shared" si="5"/>
        <v>2808</v>
      </c>
      <c r="J39" s="80">
        <v>78</v>
      </c>
      <c r="K39" s="62"/>
    </row>
    <row r="40" spans="1:11" x14ac:dyDescent="0.25">
      <c r="A40" s="57" t="s">
        <v>281</v>
      </c>
      <c r="B40" s="80">
        <v>393</v>
      </c>
      <c r="C40" s="76">
        <v>924</v>
      </c>
      <c r="D40" s="83">
        <v>53</v>
      </c>
      <c r="E40" s="83">
        <v>97</v>
      </c>
      <c r="F40" s="61">
        <f t="shared" si="4"/>
        <v>1074</v>
      </c>
      <c r="G40" s="83"/>
      <c r="I40" s="62"/>
      <c r="J40" s="80">
        <v>628</v>
      </c>
      <c r="K40" s="62"/>
    </row>
    <row r="41" spans="1:11" x14ac:dyDescent="0.25">
      <c r="A41" s="57" t="s">
        <v>282</v>
      </c>
      <c r="B41" s="81">
        <v>2688</v>
      </c>
      <c r="C41" s="76">
        <v>19342</v>
      </c>
      <c r="D41" s="78">
        <v>11419</v>
      </c>
      <c r="E41" s="83">
        <v>1442</v>
      </c>
      <c r="F41" s="61">
        <f t="shared" si="4"/>
        <v>32203</v>
      </c>
      <c r="G41" s="83"/>
      <c r="H41">
        <v>18</v>
      </c>
      <c r="I41" s="62">
        <f t="shared" si="5"/>
        <v>18</v>
      </c>
      <c r="J41" s="82">
        <v>17565</v>
      </c>
      <c r="K41" s="62"/>
    </row>
    <row r="42" spans="1:11" x14ac:dyDescent="0.25">
      <c r="A42" s="57" t="s">
        <v>283</v>
      </c>
      <c r="B42" s="81">
        <v>2688</v>
      </c>
      <c r="C42" s="76">
        <v>477</v>
      </c>
      <c r="D42" s="78">
        <v>2601</v>
      </c>
      <c r="E42" s="78">
        <v>327</v>
      </c>
      <c r="F42" s="61">
        <f t="shared" si="4"/>
        <v>3405</v>
      </c>
      <c r="G42" s="76">
        <v>151</v>
      </c>
      <c r="H42" s="89">
        <v>188</v>
      </c>
      <c r="I42" s="62">
        <f t="shared" si="5"/>
        <v>339</v>
      </c>
      <c r="J42" s="82">
        <v>159</v>
      </c>
      <c r="K42" s="62">
        <v>1</v>
      </c>
    </row>
    <row r="43" spans="1:11" x14ac:dyDescent="0.25">
      <c r="A43" s="57" t="s">
        <v>284</v>
      </c>
      <c r="B43" s="81">
        <v>1662</v>
      </c>
      <c r="C43" s="76">
        <v>4551</v>
      </c>
      <c r="D43" s="78">
        <v>1279</v>
      </c>
      <c r="E43" s="78">
        <v>2011</v>
      </c>
      <c r="F43" s="61">
        <f t="shared" si="4"/>
        <v>7841</v>
      </c>
      <c r="G43" s="76">
        <v>572</v>
      </c>
      <c r="H43" s="89">
        <v>1445</v>
      </c>
      <c r="I43" s="62">
        <f t="shared" si="5"/>
        <v>2017</v>
      </c>
      <c r="J43" s="82">
        <v>2723</v>
      </c>
      <c r="K43" s="62">
        <v>9</v>
      </c>
    </row>
    <row r="44" spans="1:11" x14ac:dyDescent="0.25">
      <c r="A44" s="57" t="s">
        <v>285</v>
      </c>
      <c r="B44" s="80"/>
      <c r="C44" s="83">
        <v>4275</v>
      </c>
      <c r="D44" s="83">
        <v>4132</v>
      </c>
      <c r="E44" s="83">
        <v>1576</v>
      </c>
      <c r="F44" s="61">
        <f t="shared" si="4"/>
        <v>9983</v>
      </c>
      <c r="G44" s="83"/>
      <c r="H44" s="83">
        <v>6483</v>
      </c>
      <c r="I44" s="62">
        <f t="shared" si="5"/>
        <v>6483</v>
      </c>
      <c r="J44" s="80"/>
      <c r="K44" s="62"/>
    </row>
    <row r="45" spans="1:11" x14ac:dyDescent="0.25">
      <c r="A45" s="57" t="s">
        <v>286</v>
      </c>
      <c r="B45" s="80"/>
      <c r="C45" s="83"/>
      <c r="D45" s="83"/>
      <c r="E45" s="83"/>
      <c r="F45" s="59"/>
      <c r="G45" s="83"/>
      <c r="I45" s="62"/>
      <c r="J45" s="80"/>
      <c r="K45" s="62"/>
    </row>
    <row r="46" spans="1:11" x14ac:dyDescent="0.25">
      <c r="A46" s="67" t="s">
        <v>287</v>
      </c>
      <c r="B46" s="80"/>
      <c r="C46" s="83"/>
      <c r="D46" s="83"/>
      <c r="E46" s="83"/>
      <c r="F46" s="68"/>
      <c r="G46" s="83"/>
      <c r="I46" s="71"/>
      <c r="J46" s="80"/>
      <c r="K46" s="62"/>
    </row>
    <row r="47" spans="1:11" x14ac:dyDescent="0.25">
      <c r="A47" s="73" t="s">
        <v>288</v>
      </c>
      <c r="B47" s="75">
        <f>SUM(B29:B46)</f>
        <v>13590</v>
      </c>
      <c r="C47" s="74">
        <f t="shared" ref="C47:I47" si="6">SUM(C28:C46)</f>
        <v>35392</v>
      </c>
      <c r="D47" s="74">
        <f t="shared" si="6"/>
        <v>22470</v>
      </c>
      <c r="E47" s="74">
        <f t="shared" si="6"/>
        <v>6514</v>
      </c>
      <c r="F47" s="75">
        <f t="shared" si="6"/>
        <v>64376</v>
      </c>
      <c r="G47" s="74">
        <f t="shared" si="6"/>
        <v>978</v>
      </c>
      <c r="H47" s="74">
        <f t="shared" si="6"/>
        <v>14207</v>
      </c>
      <c r="I47" s="75">
        <f t="shared" si="6"/>
        <v>15185</v>
      </c>
      <c r="J47" s="75">
        <f t="shared" ref="J47" si="7">SUM(J28:J46)</f>
        <v>25955</v>
      </c>
      <c r="K47" s="75">
        <f t="shared" ref="K47" si="8">SUM(K28:K46)</f>
        <v>123</v>
      </c>
    </row>
    <row r="49" spans="1:2" x14ac:dyDescent="0.25">
      <c r="A49" s="84" t="s">
        <v>289</v>
      </c>
    </row>
    <row r="50" spans="1:2" x14ac:dyDescent="0.25">
      <c r="A50" s="90" t="s">
        <v>499</v>
      </c>
    </row>
    <row r="51" spans="1:2" x14ac:dyDescent="0.25">
      <c r="A51" s="90" t="s">
        <v>500</v>
      </c>
    </row>
    <row r="52" spans="1:2" x14ac:dyDescent="0.25">
      <c r="A52" s="2"/>
    </row>
    <row r="53" spans="1:2" x14ac:dyDescent="0.25">
      <c r="A53" s="2" t="s">
        <v>491</v>
      </c>
    </row>
    <row r="54" spans="1:2" x14ac:dyDescent="0.25">
      <c r="A54" s="85" t="s">
        <v>298</v>
      </c>
      <c r="B54" s="85" t="s">
        <v>299</v>
      </c>
    </row>
    <row r="55" spans="1:2" x14ac:dyDescent="0.25">
      <c r="A55" s="86" t="s">
        <v>270</v>
      </c>
      <c r="B55" t="s">
        <v>300</v>
      </c>
    </row>
    <row r="56" spans="1:2" x14ac:dyDescent="0.25">
      <c r="A56" s="86"/>
      <c r="B56" t="s">
        <v>301</v>
      </c>
    </row>
    <row r="57" spans="1:2" x14ac:dyDescent="0.25">
      <c r="A57" s="86"/>
      <c r="B57" t="s">
        <v>302</v>
      </c>
    </row>
    <row r="58" spans="1:2" x14ac:dyDescent="0.25">
      <c r="A58" s="86"/>
      <c r="B58" t="s">
        <v>303</v>
      </c>
    </row>
    <row r="59" spans="1:2" x14ac:dyDescent="0.25">
      <c r="A59" s="86"/>
      <c r="B59" t="s">
        <v>304</v>
      </c>
    </row>
    <row r="60" spans="1:2" x14ac:dyDescent="0.25">
      <c r="A60" s="86"/>
      <c r="B60" t="s">
        <v>305</v>
      </c>
    </row>
    <row r="61" spans="1:2" x14ac:dyDescent="0.25">
      <c r="A61" s="86"/>
      <c r="B61" t="s">
        <v>306</v>
      </c>
    </row>
    <row r="62" spans="1:2" x14ac:dyDescent="0.25">
      <c r="A62" s="86"/>
      <c r="B62" t="s">
        <v>307</v>
      </c>
    </row>
    <row r="63" spans="1:2" x14ac:dyDescent="0.25">
      <c r="A63" s="86"/>
      <c r="B63" t="s">
        <v>308</v>
      </c>
    </row>
    <row r="64" spans="1:2" x14ac:dyDescent="0.25">
      <c r="A64" s="86" t="s">
        <v>277</v>
      </c>
      <c r="B64" t="s">
        <v>309</v>
      </c>
    </row>
    <row r="65" spans="1:2" x14ac:dyDescent="0.25">
      <c r="A65" s="86"/>
      <c r="B65" t="s">
        <v>310</v>
      </c>
    </row>
    <row r="66" spans="1:2" x14ac:dyDescent="0.25">
      <c r="A66" s="86"/>
      <c r="B66" t="s">
        <v>311</v>
      </c>
    </row>
    <row r="67" spans="1:2" x14ac:dyDescent="0.25">
      <c r="A67" s="86"/>
      <c r="B67" t="s">
        <v>312</v>
      </c>
    </row>
    <row r="68" spans="1:2" x14ac:dyDescent="0.25">
      <c r="A68" s="86"/>
      <c r="B68" t="s">
        <v>313</v>
      </c>
    </row>
    <row r="69" spans="1:2" x14ac:dyDescent="0.25">
      <c r="A69" s="86"/>
      <c r="B69" t="s">
        <v>314</v>
      </c>
    </row>
    <row r="70" spans="1:2" x14ac:dyDescent="0.25">
      <c r="A70" s="86"/>
      <c r="B70" t="s">
        <v>315</v>
      </c>
    </row>
    <row r="71" spans="1:2" x14ac:dyDescent="0.25">
      <c r="A71" s="86"/>
      <c r="B71" t="s">
        <v>316</v>
      </c>
    </row>
    <row r="72" spans="1:2" x14ac:dyDescent="0.25">
      <c r="A72" s="86" t="s">
        <v>274</v>
      </c>
      <c r="B72" t="s">
        <v>317</v>
      </c>
    </row>
    <row r="73" spans="1:2" x14ac:dyDescent="0.25">
      <c r="A73" s="86"/>
      <c r="B73" t="s">
        <v>318</v>
      </c>
    </row>
    <row r="74" spans="1:2" x14ac:dyDescent="0.25">
      <c r="A74" s="86"/>
      <c r="B74" t="s">
        <v>319</v>
      </c>
    </row>
    <row r="75" spans="1:2" x14ac:dyDescent="0.25">
      <c r="A75" s="86"/>
      <c r="B75" t="s">
        <v>320</v>
      </c>
    </row>
    <row r="76" spans="1:2" x14ac:dyDescent="0.25">
      <c r="A76" s="86"/>
      <c r="B76" t="s">
        <v>321</v>
      </c>
    </row>
    <row r="77" spans="1:2" x14ac:dyDescent="0.25">
      <c r="A77" s="86"/>
      <c r="B77" t="s">
        <v>322</v>
      </c>
    </row>
    <row r="78" spans="1:2" x14ac:dyDescent="0.25">
      <c r="A78" s="86"/>
      <c r="B78" t="s">
        <v>323</v>
      </c>
    </row>
    <row r="79" spans="1:2" x14ac:dyDescent="0.25">
      <c r="A79" s="86"/>
      <c r="B79" t="s">
        <v>324</v>
      </c>
    </row>
    <row r="80" spans="1:2" x14ac:dyDescent="0.25">
      <c r="A80" s="86"/>
      <c r="B80" t="s">
        <v>325</v>
      </c>
    </row>
    <row r="81" spans="1:2" x14ac:dyDescent="0.25">
      <c r="A81" s="86"/>
      <c r="B81" t="s">
        <v>326</v>
      </c>
    </row>
    <row r="82" spans="1:2" x14ac:dyDescent="0.25">
      <c r="A82" s="86"/>
      <c r="B82" t="s">
        <v>327</v>
      </c>
    </row>
    <row r="83" spans="1:2" x14ac:dyDescent="0.25">
      <c r="A83" s="86"/>
      <c r="B83" t="s">
        <v>328</v>
      </c>
    </row>
    <row r="84" spans="1:2" x14ac:dyDescent="0.25">
      <c r="A84" s="86" t="s">
        <v>272</v>
      </c>
      <c r="B84" t="s">
        <v>329</v>
      </c>
    </row>
    <row r="85" spans="1:2" x14ac:dyDescent="0.25">
      <c r="A85" s="86"/>
      <c r="B85" t="s">
        <v>330</v>
      </c>
    </row>
    <row r="86" spans="1:2" x14ac:dyDescent="0.25">
      <c r="A86" s="86"/>
      <c r="B86" t="s">
        <v>331</v>
      </c>
    </row>
    <row r="87" spans="1:2" x14ac:dyDescent="0.25">
      <c r="A87" s="86"/>
      <c r="B87" t="s">
        <v>332</v>
      </c>
    </row>
    <row r="88" spans="1:2" x14ac:dyDescent="0.25">
      <c r="A88" s="86"/>
      <c r="B88" t="s">
        <v>333</v>
      </c>
    </row>
    <row r="89" spans="1:2" x14ac:dyDescent="0.25">
      <c r="A89" s="86"/>
      <c r="B89" t="s">
        <v>334</v>
      </c>
    </row>
    <row r="90" spans="1:2" x14ac:dyDescent="0.25">
      <c r="A90" s="86"/>
      <c r="B90" t="s">
        <v>335</v>
      </c>
    </row>
    <row r="91" spans="1:2" x14ac:dyDescent="0.25">
      <c r="A91" s="86"/>
      <c r="B91" t="s">
        <v>336</v>
      </c>
    </row>
    <row r="92" spans="1:2" x14ac:dyDescent="0.25">
      <c r="A92" s="86"/>
      <c r="B92" t="s">
        <v>337</v>
      </c>
    </row>
    <row r="93" spans="1:2" x14ac:dyDescent="0.25">
      <c r="A93" s="86"/>
      <c r="B93" t="s">
        <v>338</v>
      </c>
    </row>
    <row r="94" spans="1:2" x14ac:dyDescent="0.25">
      <c r="A94" s="86"/>
      <c r="B94" t="s">
        <v>339</v>
      </c>
    </row>
    <row r="95" spans="1:2" x14ac:dyDescent="0.25">
      <c r="A95" s="86" t="s">
        <v>280</v>
      </c>
      <c r="B95" t="s">
        <v>340</v>
      </c>
    </row>
    <row r="96" spans="1:2" x14ac:dyDescent="0.25">
      <c r="A96" s="86"/>
      <c r="B96" t="s">
        <v>341</v>
      </c>
    </row>
    <row r="97" spans="1:2" x14ac:dyDescent="0.25">
      <c r="A97" s="86"/>
      <c r="B97" t="s">
        <v>342</v>
      </c>
    </row>
    <row r="98" spans="1:2" x14ac:dyDescent="0.25">
      <c r="A98" s="86"/>
      <c r="B98" t="s">
        <v>343</v>
      </c>
    </row>
    <row r="99" spans="1:2" x14ac:dyDescent="0.25">
      <c r="A99" s="86"/>
      <c r="B99" t="s">
        <v>344</v>
      </c>
    </row>
    <row r="100" spans="1:2" x14ac:dyDescent="0.25">
      <c r="A100" s="86"/>
      <c r="B100" t="s">
        <v>345</v>
      </c>
    </row>
    <row r="101" spans="1:2" x14ac:dyDescent="0.25">
      <c r="A101" s="86"/>
      <c r="B101" t="s">
        <v>346</v>
      </c>
    </row>
    <row r="102" spans="1:2" x14ac:dyDescent="0.25">
      <c r="A102" s="86"/>
      <c r="B102" t="s">
        <v>347</v>
      </c>
    </row>
    <row r="103" spans="1:2" x14ac:dyDescent="0.25">
      <c r="A103" s="86"/>
      <c r="B103" t="s">
        <v>348</v>
      </c>
    </row>
    <row r="104" spans="1:2" x14ac:dyDescent="0.25">
      <c r="A104" s="86"/>
      <c r="B104" t="s">
        <v>349</v>
      </c>
    </row>
    <row r="105" spans="1:2" x14ac:dyDescent="0.25">
      <c r="A105" s="86"/>
      <c r="B105" t="s">
        <v>350</v>
      </c>
    </row>
    <row r="106" spans="1:2" x14ac:dyDescent="0.25">
      <c r="A106" s="86"/>
      <c r="B106" t="s">
        <v>351</v>
      </c>
    </row>
    <row r="107" spans="1:2" x14ac:dyDescent="0.25">
      <c r="A107" s="86"/>
      <c r="B107" t="s">
        <v>352</v>
      </c>
    </row>
    <row r="108" spans="1:2" x14ac:dyDescent="0.25">
      <c r="A108" s="86"/>
      <c r="B108" t="s">
        <v>353</v>
      </c>
    </row>
    <row r="109" spans="1:2" x14ac:dyDescent="0.25">
      <c r="A109" s="86" t="s">
        <v>282</v>
      </c>
      <c r="B109" t="s">
        <v>354</v>
      </c>
    </row>
    <row r="110" spans="1:2" x14ac:dyDescent="0.25">
      <c r="A110" s="86"/>
      <c r="B110" t="s">
        <v>355</v>
      </c>
    </row>
    <row r="111" spans="1:2" x14ac:dyDescent="0.25">
      <c r="A111" s="86"/>
      <c r="B111" t="s">
        <v>356</v>
      </c>
    </row>
    <row r="112" spans="1:2" x14ac:dyDescent="0.25">
      <c r="A112" s="86"/>
      <c r="B112" t="s">
        <v>357</v>
      </c>
    </row>
    <row r="113" spans="1:2" x14ac:dyDescent="0.25">
      <c r="A113" s="86"/>
      <c r="B113" t="s">
        <v>358</v>
      </c>
    </row>
    <row r="114" spans="1:2" x14ac:dyDescent="0.25">
      <c r="A114" s="86"/>
      <c r="B114" t="s">
        <v>359</v>
      </c>
    </row>
    <row r="115" spans="1:2" x14ac:dyDescent="0.25">
      <c r="A115" s="86"/>
      <c r="B115" t="s">
        <v>360</v>
      </c>
    </row>
    <row r="116" spans="1:2" x14ac:dyDescent="0.25">
      <c r="A116" s="86"/>
      <c r="B116" t="s">
        <v>361</v>
      </c>
    </row>
    <row r="117" spans="1:2" x14ac:dyDescent="0.25">
      <c r="A117" s="86"/>
      <c r="B117" t="s">
        <v>362</v>
      </c>
    </row>
    <row r="118" spans="1:2" x14ac:dyDescent="0.25">
      <c r="A118" s="86"/>
      <c r="B118" t="s">
        <v>363</v>
      </c>
    </row>
    <row r="119" spans="1:2" x14ac:dyDescent="0.25">
      <c r="A119" s="86"/>
      <c r="B119" t="s">
        <v>364</v>
      </c>
    </row>
    <row r="120" spans="1:2" x14ac:dyDescent="0.25">
      <c r="A120" s="86"/>
      <c r="B120" t="s">
        <v>365</v>
      </c>
    </row>
    <row r="121" spans="1:2" x14ac:dyDescent="0.25">
      <c r="A121" s="86"/>
      <c r="B121" t="s">
        <v>366</v>
      </c>
    </row>
    <row r="122" spans="1:2" x14ac:dyDescent="0.25">
      <c r="A122" s="86"/>
      <c r="B122" t="s">
        <v>367</v>
      </c>
    </row>
    <row r="123" spans="1:2" x14ac:dyDescent="0.25">
      <c r="A123" s="86"/>
      <c r="B123" t="s">
        <v>368</v>
      </c>
    </row>
    <row r="124" spans="1:2" x14ac:dyDescent="0.25">
      <c r="A124" s="86"/>
      <c r="B124" t="s">
        <v>369</v>
      </c>
    </row>
    <row r="125" spans="1:2" x14ac:dyDescent="0.25">
      <c r="A125" s="86"/>
      <c r="B125" t="s">
        <v>370</v>
      </c>
    </row>
    <row r="126" spans="1:2" x14ac:dyDescent="0.25">
      <c r="A126" s="86"/>
      <c r="B126" t="s">
        <v>371</v>
      </c>
    </row>
    <row r="127" spans="1:2" x14ac:dyDescent="0.25">
      <c r="A127" s="86"/>
      <c r="B127" t="s">
        <v>372</v>
      </c>
    </row>
    <row r="128" spans="1:2" x14ac:dyDescent="0.25">
      <c r="A128" s="86"/>
      <c r="B128" t="s">
        <v>373</v>
      </c>
    </row>
    <row r="129" spans="1:2" x14ac:dyDescent="0.25">
      <c r="A129" s="86"/>
      <c r="B129" t="s">
        <v>374</v>
      </c>
    </row>
    <row r="130" spans="1:2" x14ac:dyDescent="0.25">
      <c r="A130" s="86"/>
      <c r="B130" t="s">
        <v>375</v>
      </c>
    </row>
    <row r="131" spans="1:2" x14ac:dyDescent="0.25">
      <c r="A131" s="86"/>
      <c r="B131" t="s">
        <v>376</v>
      </c>
    </row>
    <row r="132" spans="1:2" x14ac:dyDescent="0.25">
      <c r="A132" s="86"/>
      <c r="B132" t="s">
        <v>377</v>
      </c>
    </row>
    <row r="133" spans="1:2" x14ac:dyDescent="0.25">
      <c r="A133" s="86"/>
      <c r="B133" t="s">
        <v>378</v>
      </c>
    </row>
    <row r="134" spans="1:2" x14ac:dyDescent="0.25">
      <c r="A134" s="86"/>
      <c r="B134" t="s">
        <v>379</v>
      </c>
    </row>
    <row r="135" spans="1:2" x14ac:dyDescent="0.25">
      <c r="A135" s="86"/>
      <c r="B135" t="s">
        <v>380</v>
      </c>
    </row>
    <row r="136" spans="1:2" x14ac:dyDescent="0.25">
      <c r="A136" s="86"/>
      <c r="B136" t="s">
        <v>381</v>
      </c>
    </row>
    <row r="137" spans="1:2" x14ac:dyDescent="0.25">
      <c r="A137" s="86"/>
      <c r="B137" t="s">
        <v>382</v>
      </c>
    </row>
    <row r="138" spans="1:2" x14ac:dyDescent="0.25">
      <c r="A138" s="86"/>
      <c r="B138" t="s">
        <v>383</v>
      </c>
    </row>
    <row r="139" spans="1:2" x14ac:dyDescent="0.25">
      <c r="A139" s="86" t="s">
        <v>285</v>
      </c>
      <c r="B139" t="s">
        <v>384</v>
      </c>
    </row>
    <row r="140" spans="1:2" x14ac:dyDescent="0.25">
      <c r="A140" s="86"/>
      <c r="B140" t="s">
        <v>385</v>
      </c>
    </row>
    <row r="141" spans="1:2" x14ac:dyDescent="0.25">
      <c r="A141" s="86"/>
      <c r="B141" t="s">
        <v>386</v>
      </c>
    </row>
    <row r="142" spans="1:2" x14ac:dyDescent="0.25">
      <c r="A142" s="86"/>
      <c r="B142" t="s">
        <v>387</v>
      </c>
    </row>
    <row r="143" spans="1:2" x14ac:dyDescent="0.25">
      <c r="A143" s="86"/>
      <c r="B143" t="s">
        <v>388</v>
      </c>
    </row>
    <row r="144" spans="1:2" x14ac:dyDescent="0.25">
      <c r="A144" s="86"/>
      <c r="B144" t="s">
        <v>389</v>
      </c>
    </row>
    <row r="145" spans="1:2" x14ac:dyDescent="0.25">
      <c r="A145" s="86"/>
      <c r="B145" t="s">
        <v>390</v>
      </c>
    </row>
    <row r="146" spans="1:2" x14ac:dyDescent="0.25">
      <c r="A146" s="86"/>
      <c r="B146" t="s">
        <v>391</v>
      </c>
    </row>
    <row r="147" spans="1:2" x14ac:dyDescent="0.25">
      <c r="A147" s="86"/>
      <c r="B147" t="s">
        <v>392</v>
      </c>
    </row>
    <row r="148" spans="1:2" x14ac:dyDescent="0.25">
      <c r="A148" s="86"/>
      <c r="B148" t="s">
        <v>393</v>
      </c>
    </row>
    <row r="149" spans="1:2" x14ac:dyDescent="0.25">
      <c r="B149" t="s">
        <v>394</v>
      </c>
    </row>
    <row r="150" spans="1:2" x14ac:dyDescent="0.25">
      <c r="B150" t="s">
        <v>395</v>
      </c>
    </row>
    <row r="151" spans="1:2" x14ac:dyDescent="0.25">
      <c r="B151" t="s">
        <v>396</v>
      </c>
    </row>
    <row r="152" spans="1:2" x14ac:dyDescent="0.25">
      <c r="B152" t="s">
        <v>397</v>
      </c>
    </row>
    <row r="153" spans="1:2" x14ac:dyDescent="0.25">
      <c r="B153" t="s">
        <v>398</v>
      </c>
    </row>
    <row r="154" spans="1:2" x14ac:dyDescent="0.25">
      <c r="B154" t="s">
        <v>399</v>
      </c>
    </row>
    <row r="155" spans="1:2" x14ac:dyDescent="0.25">
      <c r="B155" t="s">
        <v>400</v>
      </c>
    </row>
    <row r="156" spans="1:2" x14ac:dyDescent="0.25">
      <c r="B156" t="s">
        <v>401</v>
      </c>
    </row>
    <row r="157" spans="1:2" x14ac:dyDescent="0.25">
      <c r="B157" t="s">
        <v>402</v>
      </c>
    </row>
    <row r="158" spans="1:2" x14ac:dyDescent="0.25">
      <c r="B158" t="s">
        <v>403</v>
      </c>
    </row>
    <row r="159" spans="1:2" x14ac:dyDescent="0.25">
      <c r="B159" t="s">
        <v>404</v>
      </c>
    </row>
    <row r="160" spans="1:2" x14ac:dyDescent="0.25">
      <c r="B160" t="s">
        <v>405</v>
      </c>
    </row>
    <row r="161" spans="1:2" x14ac:dyDescent="0.25">
      <c r="A161" t="s">
        <v>284</v>
      </c>
      <c r="B161" t="s">
        <v>406</v>
      </c>
    </row>
    <row r="162" spans="1:2" x14ac:dyDescent="0.25">
      <c r="B162" t="s">
        <v>407</v>
      </c>
    </row>
    <row r="163" spans="1:2" x14ac:dyDescent="0.25">
      <c r="B163" t="s">
        <v>408</v>
      </c>
    </row>
    <row r="164" spans="1:2" x14ac:dyDescent="0.25">
      <c r="B164" t="s">
        <v>409</v>
      </c>
    </row>
    <row r="165" spans="1:2" x14ac:dyDescent="0.25">
      <c r="B165" t="s">
        <v>410</v>
      </c>
    </row>
    <row r="166" spans="1:2" x14ac:dyDescent="0.25">
      <c r="B166" t="s">
        <v>411</v>
      </c>
    </row>
    <row r="167" spans="1:2" x14ac:dyDescent="0.25">
      <c r="B167" t="s">
        <v>412</v>
      </c>
    </row>
    <row r="168" spans="1:2" x14ac:dyDescent="0.25">
      <c r="B168" t="s">
        <v>413</v>
      </c>
    </row>
    <row r="169" spans="1:2" x14ac:dyDescent="0.25">
      <c r="B169" t="s">
        <v>414</v>
      </c>
    </row>
    <row r="170" spans="1:2" x14ac:dyDescent="0.25">
      <c r="B170" t="s">
        <v>415</v>
      </c>
    </row>
    <row r="171" spans="1:2" x14ac:dyDescent="0.25">
      <c r="B171" t="s">
        <v>416</v>
      </c>
    </row>
    <row r="172" spans="1:2" x14ac:dyDescent="0.25">
      <c r="B172" t="s">
        <v>417</v>
      </c>
    </row>
    <row r="173" spans="1:2" x14ac:dyDescent="0.25">
      <c r="B173" t="s">
        <v>418</v>
      </c>
    </row>
    <row r="174" spans="1:2" x14ac:dyDescent="0.25">
      <c r="B174" t="s">
        <v>419</v>
      </c>
    </row>
    <row r="175" spans="1:2" x14ac:dyDescent="0.25">
      <c r="B175" t="s">
        <v>420</v>
      </c>
    </row>
    <row r="176" spans="1:2" x14ac:dyDescent="0.25">
      <c r="B176" t="s">
        <v>421</v>
      </c>
    </row>
    <row r="177" spans="1:2" x14ac:dyDescent="0.25">
      <c r="B177" t="s">
        <v>422</v>
      </c>
    </row>
    <row r="178" spans="1:2" x14ac:dyDescent="0.25">
      <c r="A178" t="s">
        <v>273</v>
      </c>
      <c r="B178" t="s">
        <v>423</v>
      </c>
    </row>
    <row r="179" spans="1:2" x14ac:dyDescent="0.25">
      <c r="B179" t="s">
        <v>424</v>
      </c>
    </row>
    <row r="180" spans="1:2" x14ac:dyDescent="0.25">
      <c r="B180" t="s">
        <v>425</v>
      </c>
    </row>
    <row r="181" spans="1:2" x14ac:dyDescent="0.25">
      <c r="B181" t="s">
        <v>426</v>
      </c>
    </row>
    <row r="182" spans="1:2" x14ac:dyDescent="0.25">
      <c r="B182" t="s">
        <v>427</v>
      </c>
    </row>
    <row r="183" spans="1:2" x14ac:dyDescent="0.25">
      <c r="B183" t="s">
        <v>428</v>
      </c>
    </row>
    <row r="184" spans="1:2" x14ac:dyDescent="0.25">
      <c r="A184" t="s">
        <v>271</v>
      </c>
      <c r="B184" t="s">
        <v>271</v>
      </c>
    </row>
    <row r="185" spans="1:2" x14ac:dyDescent="0.25">
      <c r="A185" t="s">
        <v>279</v>
      </c>
      <c r="B185" t="s">
        <v>429</v>
      </c>
    </row>
    <row r="186" spans="1:2" x14ac:dyDescent="0.25">
      <c r="B186" t="s">
        <v>430</v>
      </c>
    </row>
    <row r="187" spans="1:2" x14ac:dyDescent="0.25">
      <c r="B187" t="s">
        <v>431</v>
      </c>
    </row>
    <row r="188" spans="1:2" x14ac:dyDescent="0.25">
      <c r="B188" t="s">
        <v>432</v>
      </c>
    </row>
    <row r="189" spans="1:2" x14ac:dyDescent="0.25">
      <c r="B189" t="s">
        <v>433</v>
      </c>
    </row>
    <row r="190" spans="1:2" x14ac:dyDescent="0.25">
      <c r="B190" t="s">
        <v>434</v>
      </c>
    </row>
    <row r="191" spans="1:2" x14ac:dyDescent="0.25">
      <c r="B191" t="s">
        <v>435</v>
      </c>
    </row>
    <row r="192" spans="1:2" x14ac:dyDescent="0.25">
      <c r="B192" t="s">
        <v>436</v>
      </c>
    </row>
    <row r="193" spans="1:2" x14ac:dyDescent="0.25">
      <c r="B193" t="s">
        <v>437</v>
      </c>
    </row>
    <row r="194" spans="1:2" x14ac:dyDescent="0.25">
      <c r="B194" t="s">
        <v>438</v>
      </c>
    </row>
    <row r="195" spans="1:2" x14ac:dyDescent="0.25">
      <c r="B195" t="s">
        <v>439</v>
      </c>
    </row>
    <row r="196" spans="1:2" x14ac:dyDescent="0.25">
      <c r="A196" t="s">
        <v>281</v>
      </c>
      <c r="B196" t="s">
        <v>440</v>
      </c>
    </row>
    <row r="197" spans="1:2" x14ac:dyDescent="0.25">
      <c r="B197" t="s">
        <v>441</v>
      </c>
    </row>
    <row r="198" spans="1:2" x14ac:dyDescent="0.25">
      <c r="B198" t="s">
        <v>442</v>
      </c>
    </row>
    <row r="199" spans="1:2" x14ac:dyDescent="0.25">
      <c r="B199" t="s">
        <v>443</v>
      </c>
    </row>
    <row r="200" spans="1:2" x14ac:dyDescent="0.25">
      <c r="B200" t="s">
        <v>444</v>
      </c>
    </row>
    <row r="201" spans="1:2" x14ac:dyDescent="0.25">
      <c r="B201" t="s">
        <v>445</v>
      </c>
    </row>
    <row r="202" spans="1:2" x14ac:dyDescent="0.25">
      <c r="B202" t="s">
        <v>446</v>
      </c>
    </row>
    <row r="203" spans="1:2" x14ac:dyDescent="0.25">
      <c r="B203" t="s">
        <v>447</v>
      </c>
    </row>
    <row r="204" spans="1:2" x14ac:dyDescent="0.25">
      <c r="B204" t="s">
        <v>448</v>
      </c>
    </row>
    <row r="205" spans="1:2" x14ac:dyDescent="0.25">
      <c r="A205" t="s">
        <v>283</v>
      </c>
      <c r="B205" t="s">
        <v>449</v>
      </c>
    </row>
    <row r="206" spans="1:2" x14ac:dyDescent="0.25">
      <c r="B206" t="s">
        <v>450</v>
      </c>
    </row>
    <row r="207" spans="1:2" x14ac:dyDescent="0.25">
      <c r="B207" t="s">
        <v>451</v>
      </c>
    </row>
    <row r="208" spans="1:2" x14ac:dyDescent="0.25">
      <c r="B208" t="s">
        <v>452</v>
      </c>
    </row>
    <row r="209" spans="1:2" x14ac:dyDescent="0.25">
      <c r="B209" t="s">
        <v>453</v>
      </c>
    </row>
    <row r="210" spans="1:2" x14ac:dyDescent="0.25">
      <c r="B210" t="s">
        <v>454</v>
      </c>
    </row>
    <row r="211" spans="1:2" x14ac:dyDescent="0.25">
      <c r="B211" t="s">
        <v>455</v>
      </c>
    </row>
    <row r="212" spans="1:2" x14ac:dyDescent="0.25">
      <c r="B212" t="s">
        <v>456</v>
      </c>
    </row>
    <row r="213" spans="1:2" x14ac:dyDescent="0.25">
      <c r="B213" t="s">
        <v>457</v>
      </c>
    </row>
    <row r="214" spans="1:2" x14ac:dyDescent="0.25">
      <c r="B214" t="s">
        <v>458</v>
      </c>
    </row>
    <row r="215" spans="1:2" x14ac:dyDescent="0.25">
      <c r="B215" t="s">
        <v>459</v>
      </c>
    </row>
    <row r="216" spans="1:2" x14ac:dyDescent="0.25">
      <c r="B216" t="s">
        <v>460</v>
      </c>
    </row>
    <row r="217" spans="1:2" x14ac:dyDescent="0.25">
      <c r="B217" t="s">
        <v>461</v>
      </c>
    </row>
    <row r="218" spans="1:2" x14ac:dyDescent="0.25">
      <c r="A218" t="s">
        <v>276</v>
      </c>
      <c r="B218" t="s">
        <v>462</v>
      </c>
    </row>
    <row r="219" spans="1:2" x14ac:dyDescent="0.25">
      <c r="B219" t="s">
        <v>463</v>
      </c>
    </row>
    <row r="220" spans="1:2" x14ac:dyDescent="0.25">
      <c r="B220" t="s">
        <v>464</v>
      </c>
    </row>
    <row r="221" spans="1:2" x14ac:dyDescent="0.25">
      <c r="B221" t="s">
        <v>465</v>
      </c>
    </row>
    <row r="222" spans="1:2" x14ac:dyDescent="0.25">
      <c r="B222" t="s">
        <v>466</v>
      </c>
    </row>
    <row r="223" spans="1:2" x14ac:dyDescent="0.25">
      <c r="B223" t="s">
        <v>467</v>
      </c>
    </row>
    <row r="224" spans="1:2" x14ac:dyDescent="0.25">
      <c r="B224" t="s">
        <v>468</v>
      </c>
    </row>
    <row r="225" spans="1:2" x14ac:dyDescent="0.25">
      <c r="B225" t="s">
        <v>469</v>
      </c>
    </row>
    <row r="226" spans="1:2" x14ac:dyDescent="0.25">
      <c r="A226" t="s">
        <v>278</v>
      </c>
      <c r="B226" t="s">
        <v>470</v>
      </c>
    </row>
    <row r="227" spans="1:2" x14ac:dyDescent="0.25">
      <c r="B227" t="s">
        <v>471</v>
      </c>
    </row>
    <row r="228" spans="1:2" x14ac:dyDescent="0.25">
      <c r="B228" t="s">
        <v>472</v>
      </c>
    </row>
    <row r="229" spans="1:2" x14ac:dyDescent="0.25">
      <c r="B229" t="s">
        <v>473</v>
      </c>
    </row>
    <row r="230" spans="1:2" x14ac:dyDescent="0.25">
      <c r="B230" t="s">
        <v>474</v>
      </c>
    </row>
    <row r="231" spans="1:2" x14ac:dyDescent="0.25">
      <c r="B231" t="s">
        <v>475</v>
      </c>
    </row>
    <row r="232" spans="1:2" x14ac:dyDescent="0.25">
      <c r="B232" t="s">
        <v>476</v>
      </c>
    </row>
    <row r="233" spans="1:2" x14ac:dyDescent="0.25">
      <c r="B233" t="s">
        <v>477</v>
      </c>
    </row>
    <row r="234" spans="1:2" x14ac:dyDescent="0.25">
      <c r="A234" t="s">
        <v>275</v>
      </c>
      <c r="B234" t="s">
        <v>478</v>
      </c>
    </row>
    <row r="235" spans="1:2" x14ac:dyDescent="0.25">
      <c r="B235" t="s">
        <v>479</v>
      </c>
    </row>
    <row r="236" spans="1:2" x14ac:dyDescent="0.25">
      <c r="B236" t="s">
        <v>480</v>
      </c>
    </row>
    <row r="237" spans="1:2" x14ac:dyDescent="0.25">
      <c r="B237" t="s">
        <v>481</v>
      </c>
    </row>
    <row r="238" spans="1:2" x14ac:dyDescent="0.25">
      <c r="B238" t="s">
        <v>370</v>
      </c>
    </row>
    <row r="239" spans="1:2" x14ac:dyDescent="0.25">
      <c r="B239" t="s">
        <v>482</v>
      </c>
    </row>
    <row r="240" spans="1:2" x14ac:dyDescent="0.25">
      <c r="A240" t="s">
        <v>269</v>
      </c>
      <c r="B240" t="s">
        <v>483</v>
      </c>
    </row>
    <row r="241" spans="2:2" x14ac:dyDescent="0.25">
      <c r="B241" t="s">
        <v>484</v>
      </c>
    </row>
    <row r="242" spans="2:2" x14ac:dyDescent="0.25">
      <c r="B242" t="s">
        <v>485</v>
      </c>
    </row>
    <row r="243" spans="2:2" x14ac:dyDescent="0.25">
      <c r="B243" t="s">
        <v>486</v>
      </c>
    </row>
    <row r="244" spans="2:2" x14ac:dyDescent="0.25">
      <c r="B244" t="s">
        <v>487</v>
      </c>
    </row>
  </sheetData>
  <pageMargins left="0.7" right="0.7" top="0.75" bottom="0.75" header="0.3" footer="0.3"/>
  <ignoredErrors>
    <ignoredError sqref="F5:F20 F29:F4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A3" sqref="A3"/>
    </sheetView>
  </sheetViews>
  <sheetFormatPr defaultColWidth="9.140625" defaultRowHeight="15" x14ac:dyDescent="0.25"/>
  <cols>
    <col min="1" max="1" width="82.140625" style="92" customWidth="1"/>
    <col min="2" max="16384" width="9.140625" style="92"/>
  </cols>
  <sheetData>
    <row r="1" spans="1:1" x14ac:dyDescent="0.25">
      <c r="A1" s="92" t="s">
        <v>220</v>
      </c>
    </row>
    <row r="2" spans="1:1" ht="75" x14ac:dyDescent="0.25">
      <c r="A2" s="91" t="s">
        <v>526</v>
      </c>
    </row>
    <row r="3" spans="1:1" ht="30" x14ac:dyDescent="0.25">
      <c r="A3" s="92" t="s">
        <v>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2019-02-21T14:57:35Z</dcterms:modified>
</cp:coreProperties>
</file>