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51D89A80-D889-410F-A6E7-6821B1F20C3B}" xr6:coauthVersionLast="40" xr6:coauthVersionMax="40" xr10:uidLastSave="{00000000-0000-0000-0000-000000000000}"/>
  <bookViews>
    <workbookView xWindow="840" yWindow="1785" windowWidth="27510" windowHeight="15540" xr2:uid="{00000000-000D-0000-FFFF-FFFF00000000}"/>
  </bookViews>
  <sheets>
    <sheet name="Generell input" sheetId="1" r:id="rId1"/>
    <sheet name="Tiltaksanalyse" sheetId="5" r:id="rId2"/>
    <sheet name="GIS-tabeller" sheetId="3" r:id="rId3"/>
    <sheet name="Referanser" sheetId="4" r:id="rId4"/>
  </sheets>
  <definedNames>
    <definedName name="_Toc514068790" localSheetId="1">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9" i="3" l="1"/>
  <c r="F59" i="3"/>
  <c r="D59" i="3"/>
  <c r="C59" i="3"/>
  <c r="B59" i="3"/>
  <c r="E58" i="3"/>
  <c r="G58" i="3" s="1"/>
  <c r="E57" i="3"/>
  <c r="G57" i="3" s="1"/>
  <c r="E56" i="3"/>
  <c r="G56" i="3" s="1"/>
  <c r="E55" i="3"/>
  <c r="G55" i="3" s="1"/>
  <c r="E54" i="3"/>
  <c r="G54" i="3" s="1"/>
  <c r="E53" i="3"/>
  <c r="G53" i="3" s="1"/>
  <c r="E52" i="3"/>
  <c r="G52" i="3" s="1"/>
  <c r="E51" i="3"/>
  <c r="G51" i="3" s="1"/>
  <c r="E50" i="3"/>
  <c r="E49" i="3"/>
  <c r="E48" i="3"/>
  <c r="G48" i="3" s="1"/>
  <c r="E47" i="3"/>
  <c r="G47" i="3" s="1"/>
  <c r="E46" i="3"/>
  <c r="G46" i="3" s="1"/>
  <c r="E45" i="3"/>
  <c r="E44" i="3"/>
  <c r="G44" i="3" s="1"/>
  <c r="E43" i="3"/>
  <c r="G43" i="3" s="1"/>
  <c r="E42" i="3"/>
  <c r="G42" i="3" s="1"/>
  <c r="E41" i="3"/>
  <c r="H28" i="3"/>
  <c r="F28" i="3"/>
  <c r="D28" i="3"/>
  <c r="C28" i="3"/>
  <c r="B28" i="3"/>
  <c r="E27" i="3"/>
  <c r="G27" i="3" s="1"/>
  <c r="E26" i="3"/>
  <c r="G26" i="3" s="1"/>
  <c r="E25" i="3"/>
  <c r="G25" i="3" s="1"/>
  <c r="E24" i="3"/>
  <c r="G24" i="3" s="1"/>
  <c r="E23" i="3"/>
  <c r="G23" i="3" s="1"/>
  <c r="E22" i="3"/>
  <c r="G22" i="3" s="1"/>
  <c r="E21" i="3"/>
  <c r="G21" i="3" s="1"/>
  <c r="E20" i="3"/>
  <c r="G20" i="3" s="1"/>
  <c r="E19" i="3"/>
  <c r="E18" i="3"/>
  <c r="E17" i="3"/>
  <c r="G17" i="3" s="1"/>
  <c r="E16" i="3"/>
  <c r="G16" i="3" s="1"/>
  <c r="E15" i="3"/>
  <c r="G15" i="3" s="1"/>
  <c r="E14" i="3"/>
  <c r="E13" i="3"/>
  <c r="G13" i="3" s="1"/>
  <c r="E12" i="3"/>
  <c r="G12" i="3" s="1"/>
  <c r="E11" i="3"/>
  <c r="G11" i="3" s="1"/>
  <c r="E10" i="3"/>
  <c r="E28" i="3" l="1"/>
  <c r="G59" i="3"/>
  <c r="G28" i="3"/>
  <c r="E59" i="3"/>
  <c r="J8" i="5" l="1"/>
  <c r="I8" i="5"/>
  <c r="H8" i="5"/>
  <c r="J7" i="5"/>
  <c r="I7" i="5"/>
  <c r="J6" i="5"/>
  <c r="I6" i="5"/>
  <c r="D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<sst xmlns="http://schemas.openxmlformats.org/spreadsheetml/2006/main" count="690" uniqueCount="438">
  <si>
    <t>Tid for vurdering</t>
  </si>
  <si>
    <t>Norsk navn</t>
  </si>
  <si>
    <t>Fyll inn</t>
  </si>
  <si>
    <t>Fritekst ekspert</t>
  </si>
  <si>
    <t>Tiltak</t>
  </si>
  <si>
    <t>Kostnad</t>
  </si>
  <si>
    <t>Måloppnåelse hvis gjennomført alene</t>
  </si>
  <si>
    <t>Usikkerhet</t>
  </si>
  <si>
    <t>Påvirkningsfaktor 1</t>
  </si>
  <si>
    <t>Delmål 1</t>
  </si>
  <si>
    <t>Delmål 2</t>
  </si>
  <si>
    <t>Delmål x</t>
  </si>
  <si>
    <t>Sannsynlighet for måloppnåelse</t>
  </si>
  <si>
    <t>Tiltakspakke 1</t>
  </si>
  <si>
    <t>Tiltakspakke 2</t>
  </si>
  <si>
    <t>Tiltak 1</t>
  </si>
  <si>
    <t>Tiltak 2</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</si>
  <si>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</si>
  <si>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</si>
  <si>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</si>
  <si>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</si>
  <si>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</si>
  <si>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</si>
  <si>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</si>
  <si>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</si>
  <si>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</si>
  <si>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</si>
  <si>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</si>
  <si>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</si>
  <si>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</si>
  <si>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</si>
  <si>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</si>
  <si>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</si>
  <si>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</si>
  <si>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</si>
  <si>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</si>
  <si>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</si>
  <si>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</si>
  <si>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</si>
  <si>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</si>
  <si>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</si>
  <si>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</si>
  <si>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</si>
  <si>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</si>
  <si>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</si>
  <si>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</si>
  <si>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</si>
  <si>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</si>
  <si>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</si>
  <si>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</si>
  <si>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</si>
  <si>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</si>
  <si>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</si>
  <si>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</si>
  <si>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</si>
  <si>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</si>
  <si>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</si>
  <si>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Delmål 3</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</si>
  <si>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</si>
  <si>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</si>
  <si>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</si>
  <si>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</si>
  <si>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</si>
  <si>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</si>
  <si>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</si>
  <si>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</si>
  <si>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</si>
  <si>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</si>
  <si>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</si>
  <si>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</si>
  <si>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</si>
  <si>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</si>
  <si>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</si>
  <si>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</si>
  <si>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</si>
  <si>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Tiltak x</t>
  </si>
  <si>
    <t>Nye tiltak</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</si>
  <si>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</si>
  <si>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</si>
  <si>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</si>
  <si>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</si>
  <si>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</si>
  <si>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</si>
  <si>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</si>
  <si>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</si>
  <si>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</si>
  <si>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</si>
  <si>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</si>
  <si>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</si>
  <si>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</si>
  <si>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</si>
  <si>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</si>
  <si>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</si>
  <si>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</si>
  <si>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</si>
  <si>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</si>
  <si>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</si>
  <si>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</si>
  <si>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</si>
  <si>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</si>
  <si>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</si>
  <si>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</si>
  <si>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</si>
  <si>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</si>
  <si>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</si>
  <si>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</si>
  <si>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</si>
  <si>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</si>
  <si>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</si>
  <si>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</si>
  <si>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</si>
  <si>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</si>
  <si>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</si>
  <si>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</si>
  <si>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</si>
  <si>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</si>
  <si>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</si>
  <si>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</si>
  <si>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</si>
  <si>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</si>
  <si>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</si>
  <si>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</si>
  <si>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</si>
  <si>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</si>
  <si>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</si>
  <si>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</si>
  <si>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</si>
  <si>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</si>
  <si>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</si>
  <si>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</si>
  <si>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</si>
  <si>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</si>
  <si>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</si>
  <si>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</si>
  <si>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</si>
  <si>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</si>
  <si>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</si>
  <si>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</si>
  <si>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</si>
  <si>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</si>
  <si>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</si>
  <si>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</si>
  <si>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</si>
  <si>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</si>
  <si>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</si>
  <si>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</si>
  <si>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</si>
  <si>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</si>
  <si>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</si>
  <si>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</si>
  <si>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</si>
  <si>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</si>
  <si>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</si>
  <si>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</si>
  <si>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</si>
  <si>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</si>
  <si>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</si>
  <si>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</si>
  <si>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</si>
  <si>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</si>
  <si>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</si>
  <si>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</si>
  <si>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</si>
  <si>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</si>
  <si>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</si>
  <si>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</si>
  <si>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</si>
  <si>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</si>
  <si>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</si>
  <si>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</si>
  <si>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</si>
  <si>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</si>
  <si>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</si>
  <si>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</si>
  <si>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</si>
  <si>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</si>
  <si>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</si>
  <si>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</si>
  <si>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</si>
  <si>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</si>
  <si>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</si>
  <si>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</si>
  <si>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</si>
  <si>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</si>
  <si>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</si>
  <si>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</si>
  <si>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</si>
  <si>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</si>
  <si>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</si>
  <si>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</si>
  <si>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</si>
  <si>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</si>
  <si>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</si>
  <si>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</si>
  <si>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</si>
  <si>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75-85% måloppnåelse; 85-95% måloppnåelse; 95-100% måloppnåelse, les mer i manualen.</t>
  </si>
  <si>
    <t>50-75% måloppnåelse; 75-85% måloppnåelse; 85-95% måloppnåelse; 95-100% måloppnåelse, les mer i manualen</t>
  </si>
  <si>
    <t>Johanna Järnegren, NINA</t>
  </si>
  <si>
    <t>VU</t>
  </si>
  <si>
    <t>sårbar</t>
  </si>
  <si>
    <t>augusti 2018</t>
  </si>
  <si>
    <t xml:space="preserve">Utvikling av NiN 2 systematikk pågår </t>
  </si>
  <si>
    <t>Ukjent</t>
  </si>
  <si>
    <t>Støttende tjenester</t>
  </si>
  <si>
    <t>Godt kjent</t>
  </si>
  <si>
    <t>Reguleringstjeneste</t>
  </si>
  <si>
    <t>Pågående</t>
  </si>
  <si>
    <t xml:space="preserve">M. Aanesen, C. Armstrong, M. Czajkowski, J. Falk-Petersen, N. Hanley, S. Navrud. Willingness to pay for unfamiliar public goods: preserving cold-water coral in Norway. Ecol. Econ., 112 (2015), pp. 53-67.
</t>
  </si>
  <si>
    <t>Påvirkningsfaktor 3</t>
  </si>
  <si>
    <t>Påvirkningsfaktor 4</t>
  </si>
  <si>
    <t>Järnegren J, &amp; Kutti T. 2014. Lophelia pertusa in Norwegian waters. What have we learned since 2008? - NINA Report 1028. 40 pp. Norsk institutt for naturforskning (NINA), Trondheim.</t>
  </si>
  <si>
    <t>Buhl-Mortensen, P. (2017). Coral reefs in the Southern Barents Sea: habitat description and the effects of bottom fishing. Mar. Biol. Res. 13, 1027–1040. doi: 10.1080/17451000.2017.1331040</t>
  </si>
  <si>
    <t>Nær truet</t>
  </si>
  <si>
    <t>NT</t>
  </si>
  <si>
    <t>Tilstandsreduksjon</t>
  </si>
  <si>
    <t>avdempende</t>
  </si>
  <si>
    <t>Påvirkningsfaktor 5</t>
  </si>
  <si>
    <t>Ikke relevant</t>
  </si>
  <si>
    <t>Tiltak 1 + x</t>
  </si>
  <si>
    <t>Tiltak 2 + x</t>
  </si>
  <si>
    <t>x</t>
  </si>
  <si>
    <t>75-85%</t>
  </si>
  <si>
    <t>85-95%</t>
  </si>
  <si>
    <t>1.2.</t>
  </si>
  <si>
    <t>Kulturelle tjenenster</t>
  </si>
  <si>
    <t>Rekreation</t>
  </si>
  <si>
    <t>Eksistensverdi</t>
  </si>
  <si>
    <t>Kunnskap og informasjon</t>
  </si>
  <si>
    <t>Flomdemping</t>
  </si>
  <si>
    <t>Vannrensing</t>
  </si>
  <si>
    <t>Jorddannelse</t>
  </si>
  <si>
    <t>Næringskretsløp</t>
  </si>
  <si>
    <t>Økologiska interaksjoner</t>
  </si>
  <si>
    <t xml:space="preserve">Påvirkning på habitat &gt; Habitatpåvirkning i limnisk miljø &gt; </t>
  </si>
  <si>
    <t>Påvirkning på habitat &gt; Habitatpåvirkning - ikke jord- eller skogbruksaktivitet (terrestrisk) &gt; Utbygging/utvinning &gt; Infrastruktur (veier, broer, flyplasser mm.)</t>
  </si>
  <si>
    <t xml:space="preserve"> Infrastruktur</t>
  </si>
  <si>
    <t xml:space="preserve">Påvirkning på habitat &gt; Habitatpåvirkning - ikke jord- eller skogbruksaktivitet (terrestrisk) &gt; </t>
  </si>
  <si>
    <t xml:space="preserve">Utbygging/utvinning </t>
  </si>
  <si>
    <t>Mudring, dumping og utfyllinger i strandsonen</t>
  </si>
  <si>
    <t>Oppdemming/vannstandsregulering</t>
  </si>
  <si>
    <t xml:space="preserve">Vannløpsendring </t>
  </si>
  <si>
    <t>Arealreduksjon</t>
  </si>
  <si>
    <t xml:space="preserve"> Langsom, men signifikant, reduksjon (&lt; 20 % over 10 år)</t>
  </si>
  <si>
    <t>0</t>
  </si>
  <si>
    <t>217</t>
  </si>
  <si>
    <t>Elvedelta database</t>
  </si>
  <si>
    <t>Primærproduksjon</t>
  </si>
  <si>
    <t>middels kjent</t>
  </si>
  <si>
    <t>1, 3, 4, 5</t>
  </si>
  <si>
    <t>123</t>
  </si>
  <si>
    <t xml:space="preserve">Tabell 1 Fylkesvis oversikt over antall lokaliteter med verdi A, B og C (naturbasedata), og antall lokaliteter i miljødirektoratets elvedeltadatabase, med sammenstilling av overlapp mellom lokaliteter fra elvedeltadatabasen og naturbasedata. Naturtypen er ikke registrert i NiN-databasen. </t>
  </si>
  <si>
    <t xml:space="preserve">Datagrunnlag for "Marint aktivt delta" </t>
  </si>
  <si>
    <t>Naturbase: G07 Brakkvannsdelta</t>
  </si>
  <si>
    <t>Elvedelta database Corine koder: 521,522,523</t>
  </si>
  <si>
    <t>Corine-typenes polygoner fra elvedatabasen slått sammen til sammenhengende polygon per elvemunning.</t>
  </si>
  <si>
    <t>Naturbase</t>
  </si>
  <si>
    <t>Totalt polygoner</t>
  </si>
  <si>
    <t>Overlappende polygon mellom elvedeltadatabase og naturbase</t>
  </si>
  <si>
    <t>Fylker</t>
  </si>
  <si>
    <t xml:space="preserve">A-verdi </t>
  </si>
  <si>
    <t>B-verdi</t>
  </si>
  <si>
    <t>C-verdi</t>
  </si>
  <si>
    <t>Totalt 
(A-, B-, C-verdi)</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</si>
  <si>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</si>
  <si>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</si>
  <si>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</si>
  <si>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</si>
  <si>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</si>
  <si>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</si>
  <si>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</si>
  <si>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</si>
  <si>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</si>
  <si>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</si>
  <si>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</si>
  <si>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</si>
  <si>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</si>
  <si>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</si>
  <si>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</si>
  <si>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</si>
  <si>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</si>
  <si>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</si>
  <si>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Totalt</t>
  </si>
  <si>
    <t xml:space="preserve">Tabell 2. Fylkesvis oversikt over areal av lokaliteter med verdi A, B og C (naturbasedata), og av lokaliteter i miljødirektoratets elvedeltadatabase, med sammenstilling av overlapp mellom polygoner fra elvedeltadatabasen og naturbasedata. Naturtypen er ikke registrert i NiN-databasen. </t>
  </si>
  <si>
    <t>Totalt areal</t>
  </si>
  <si>
    <t>Overlappende areal mellom elvedeltadatabase og naturbase</t>
  </si>
  <si>
    <t>Tabell 3. Oversikt over fylker og kommuner naturtypen forekommer i, X indikerer at naturtypen forekommer.</t>
  </si>
  <si>
    <t>Fylke</t>
  </si>
  <si>
    <t>Kommune</t>
  </si>
  <si>
    <t>Forekommer</t>
  </si>
  <si>
    <t>Kvalsund</t>
  </si>
  <si>
    <t>Lebesby</t>
  </si>
  <si>
    <t>Båtsfjord</t>
  </si>
  <si>
    <t>Alta</t>
  </si>
  <si>
    <t>Berlevåg</t>
  </si>
  <si>
    <t>Tana</t>
  </si>
  <si>
    <t>Vadsø</t>
  </si>
  <si>
    <t>Porsanger</t>
  </si>
  <si>
    <t>Nesseby</t>
  </si>
  <si>
    <t>Sør-Varanger</t>
  </si>
  <si>
    <t>Målselv</t>
  </si>
  <si>
    <t>Gratangen</t>
  </si>
  <si>
    <t>Kvænangen</t>
  </si>
  <si>
    <t>Lyngen</t>
  </si>
  <si>
    <t>Tromsø</t>
  </si>
  <si>
    <t>Storfjord</t>
  </si>
  <si>
    <t>Gáivuotna sme</t>
  </si>
  <si>
    <t>Lenvik</t>
  </si>
  <si>
    <t>Nordreisa</t>
  </si>
  <si>
    <t>Torsken</t>
  </si>
  <si>
    <t>Lavangen</t>
  </si>
  <si>
    <t>Balsfjord</t>
  </si>
  <si>
    <t>Kvæfjord</t>
  </si>
  <si>
    <t>Leirfjord</t>
  </si>
  <si>
    <t>Steigen</t>
  </si>
  <si>
    <t>Sømna</t>
  </si>
  <si>
    <t>Hemnes</t>
  </si>
  <si>
    <t>Sortland</t>
  </si>
  <si>
    <t>Rana</t>
  </si>
  <si>
    <t>Sørfold</t>
  </si>
  <si>
    <t>Bindal</t>
  </si>
  <si>
    <t>Vevelstad</t>
  </si>
  <si>
    <t>Vefsn</t>
  </si>
  <si>
    <t>Bodø</t>
  </si>
  <si>
    <t>Beiarn</t>
  </si>
  <si>
    <t>Narvik</t>
  </si>
  <si>
    <t>Meløy</t>
  </si>
  <si>
    <t>Nesna</t>
  </si>
  <si>
    <t>Gildeskål</t>
  </si>
  <si>
    <t>Lødingen</t>
  </si>
  <si>
    <t>Rødøy</t>
  </si>
  <si>
    <t>Brønnøy</t>
  </si>
  <si>
    <t>Tysfjord</t>
  </si>
  <si>
    <t>Hadsel</t>
  </si>
  <si>
    <t>Åfjord</t>
  </si>
  <si>
    <t>Verdal</t>
  </si>
  <si>
    <t>Høylandet</t>
  </si>
  <si>
    <t>Indre Fosen</t>
  </si>
  <si>
    <t>Snillfjord</t>
  </si>
  <si>
    <t>Melhus</t>
  </si>
  <si>
    <t>Bjugn</t>
  </si>
  <si>
    <t>Osen</t>
  </si>
  <si>
    <t>Hemne</t>
  </si>
  <si>
    <t>Flatanger</t>
  </si>
  <si>
    <t>Levanger</t>
  </si>
  <si>
    <t>Steinkjer</t>
  </si>
  <si>
    <t>Namdalseid</t>
  </si>
  <si>
    <t>Sunndal</t>
  </si>
  <si>
    <t>Aure</t>
  </si>
  <si>
    <t>Tingvoll</t>
  </si>
  <si>
    <t>Midsund</t>
  </si>
  <si>
    <t>Rauma</t>
  </si>
  <si>
    <t>Stranda</t>
  </si>
  <si>
    <t>Smøla</t>
  </si>
  <si>
    <t>Eide</t>
  </si>
  <si>
    <t>Vestnes</t>
  </si>
  <si>
    <t>Stordal</t>
  </si>
  <si>
    <t>Haram</t>
  </si>
  <si>
    <t>Nesset</t>
  </si>
  <si>
    <t>Volda</t>
  </si>
  <si>
    <t>Fræna</t>
  </si>
  <si>
    <t>Surnadal</t>
  </si>
  <si>
    <t>Skodje</t>
  </si>
  <si>
    <t>Ørsta</t>
  </si>
  <si>
    <t>Gjemnes</t>
  </si>
  <si>
    <t>Ørskog</t>
  </si>
  <si>
    <t>Vanylven</t>
  </si>
  <si>
    <t>Sogndal</t>
  </si>
  <si>
    <t>Gulen</t>
  </si>
  <si>
    <t>Stryn</t>
  </si>
  <si>
    <t>Førde</t>
  </si>
  <si>
    <t>Luster</t>
  </si>
  <si>
    <t>Lærdal</t>
  </si>
  <si>
    <t>Naustdal</t>
  </si>
  <si>
    <t>Fjaler</t>
  </si>
  <si>
    <t>Vik</t>
  </si>
  <si>
    <t>Gaular</t>
  </si>
  <si>
    <t>Balestrand</t>
  </si>
  <si>
    <t>Bremanger</t>
  </si>
  <si>
    <t>Høyanger</t>
  </si>
  <si>
    <t>Gloppen</t>
  </si>
  <si>
    <t>Osterøy</t>
  </si>
  <si>
    <t>Kvam</t>
  </si>
  <si>
    <t>Masfjorden</t>
  </si>
  <si>
    <t>Kvinnherad</t>
  </si>
  <si>
    <t>Vaksdal</t>
  </si>
  <si>
    <t>Etne</t>
  </si>
  <si>
    <t>Vindafjord</t>
  </si>
  <si>
    <t>Stavanger</t>
  </si>
  <si>
    <t>Gjesdal</t>
  </si>
  <si>
    <t>Hjelmeland</t>
  </si>
  <si>
    <t>Forsand</t>
  </si>
  <si>
    <t>Suldal</t>
  </si>
  <si>
    <t>Mandal</t>
  </si>
  <si>
    <t>Lindesnes</t>
  </si>
  <si>
    <t>Lyngdal</t>
  </si>
  <si>
    <t>Kristiansand</t>
  </si>
  <si>
    <t>Søgne</t>
  </si>
  <si>
    <t>Farsund</t>
  </si>
  <si>
    <t>Arendal</t>
  </si>
  <si>
    <t>Bamble</t>
  </si>
  <si>
    <t>Svelvik</t>
  </si>
  <si>
    <t>Larvik</t>
  </si>
  <si>
    <t>Tønsberg</t>
  </si>
  <si>
    <t>Sandefjord</t>
  </si>
  <si>
    <t>Lier</t>
  </si>
  <si>
    <t>Fredrikstad</t>
  </si>
  <si>
    <t>Halden</t>
  </si>
  <si>
    <t>Stabil og massiv elvevannstilførsel. Langstrakt grunnområde og velutviklet strandeng. Urørt delta eller delta dominert av naturarealer som gjør at sedimenteringsprosessene i hovedsak kan foregå naturlig.  Ingen regulering av vannføring eller flomregime.</t>
  </si>
  <si>
    <t>Ettersom det allerede har foregått betydelig arealreduksjon i perioden 1985 - 2018 er det nødvendig med strenge tiltak for å nå delmålet.</t>
  </si>
  <si>
    <t>Arealreduksjonen skal ikke overstige 15-30 % i perioden 1985-2035</t>
  </si>
  <si>
    <t>Tilstandsreduksjonen skal ikke overstige 15-30 % i perioden 1985-2035</t>
  </si>
  <si>
    <t>Tilstandsreduksjonen fortsetter mot 2035.</t>
  </si>
  <si>
    <t>Kostnadsusikkerhet</t>
  </si>
  <si>
    <t>Anslagsvis arealstørrelse for A-verdi: 42 922 daa. Det er ukjent hvordan dette vil påvirke nåværende og framtidig kraftproduksjon</t>
  </si>
  <si>
    <t>Anslagsvis arealstørrelser: A-verdi: 42 922 daa, B-verdi: 19 245 daa.</t>
  </si>
  <si>
    <t>Kartleggingen er trolig mer omfattende enn tidligere kartlegging og overvåking av større elvedelta - som ble tildelt 50 000 kr i 2016.</t>
  </si>
  <si>
    <t>Kostnadene er ukjente</t>
  </si>
  <si>
    <t>Trolig svært høye kostnader</t>
  </si>
  <si>
    <t>Svært usikker (0-25%)</t>
  </si>
  <si>
    <t>Ganske usikker (25-50%)</t>
  </si>
  <si>
    <t>Sikring av vannføring</t>
  </si>
  <si>
    <t xml:space="preserve">Aktive delta påvirkes av endringer i elvesystemet, som kraftutbygging. Vannregulering påvirker både vannføring og flomregime i elva, begge viktige faktorer for et aktivt delta. De aktive marine delta som karakteriseres med A-verdi i trå med Naturbasen må sikres mot utbygging av aktiviteter som kan påvirke vannføring eller flomregime i elvene. Allerede eksisterende aktiviteter bør få strengere regulering mot påvirkning av det naturlige systemet eller avvikles.   </t>
  </si>
  <si>
    <t>Generell sikring mot inngrep i marint elvedelta område</t>
  </si>
  <si>
    <t>Aktive marine delta påvirkes først og fremst ved arealbruksendringer, inkludert utfylling i vanndelen av deltaet, veibygging, boligbygging o. l. Mudring, utfylling og andre tekniske tiltak påvirker landformen og de naturlige erosjons- og sedimentasjonsprosessene i deltaet. De aktive marine delta som karakteriseres med A-verdi bør få en generell sikring/forbud mot denne type inngrep. Aktive marine delta som karakteriseres med B-verdi bør få strengere regulering mot denne type inngrep</t>
  </si>
  <si>
    <t xml:space="preserve">I tillegg til de store elvedeltaene (over 250 daa) som er registrert i Elvedeltadatabasen finnes det en rekke små delta som kan ha store naturverdier. Ved en grundigere kartlegging, utvelgelse og inkludering av disse kan mengden uberørt marint delta forhåpentligvis øke. </t>
  </si>
  <si>
    <t xml:space="preserve">For å nå målet NT innen 2035 må det gjøres stor innsats for å bevare aktive marine delta med høy verdi, de som er mest uberørt. I tillegg må de mer berørte områdene sikres bedre mot nye inngrep. </t>
  </si>
  <si>
    <t>Kunnskap om mindre aktive marine delta</t>
  </si>
  <si>
    <t>Minoriteten av forekomstarealet påvirkes (&lt; 50 %)</t>
  </si>
  <si>
    <t>Ingen</t>
  </si>
  <si>
    <t>Aktivt marint delta er knyttet til både limniske naturtyper i elva, terrestriske naturtyper i flomsonen, samt marine naturtyper i sjøen. Den inneholder også en kystlinje med strandsonenatursystemer. I og med stort arealpress vil man også finne kunstmark og kulturmark her. I den marine delen avtar grovheten på materiale som sedimenteres fra elvemunningen og utover i sjøen. Brakkvannsdeltaene er ved siden av brakkvannspollene, områder med meget høy produktivitet. Dette gir høyproduktive grunnvannsområder, våtmarker og flommarker som har stor betydning for fuglelivet. Deltaene huser en stor variasjon av naturtyper som ellers kan være sjeldne eller fraværende i områdene rundt.</t>
  </si>
  <si>
    <t>Aktivt marint delta skapes når elv møter stillestående saltvann. Da avtar vannhastigheten og elvetransportert materiale blir sedimentert fra elvemunningen og utover i sjøen. Avsetning av flatesand og grusbanker er de viktigste karakteristikkene. Naturtypen omfatter elveløpet inkludert tilgrensende flommark samt natursystemene under vann og i vannkanten utenfor utløpet av elva som er sterkt preget av sedimentasjon og det forutsettes at elveprosessene er aktive.</t>
  </si>
  <si>
    <t>Arealreduksjonen fortsetter mot 2035 og forblir mellom 30-50 %</t>
  </si>
  <si>
    <t>Kostnadene for tiltak 2 er anslått til trolig svært høye. Kostnadene for tiltak 1 er ukjente, men potensielt betydelige.</t>
  </si>
  <si>
    <t>Aktivt marint delta</t>
  </si>
  <si>
    <t>Økonomisk analyse</t>
  </si>
  <si>
    <t>Øyvind Nystad Handberg og Kristin Magnussen, Menon</t>
  </si>
  <si>
    <t>Kunnskapsgrunnlag for aktivt marint delta - Tiltak for å ta vare på trua natur</t>
  </si>
  <si>
    <t>Vedlegg 107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</si>
</sst>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Red]0.00"/>
    <numFmt numFmtId="165" formatCode="0;[Red]0"/>
  </numFmts>
  <fonts count="13"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font>
    <font>
      <sz val="11"/>
      <color rgb="FFFF0000"/>
      <name val="Calibri"/>
      <family val="2"/>
      <scheme val="minor"/>
    </font>
    <font>
      <b/>
      <sz val="10"/>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s>
  <cellStyleXfs count="12">
    <xf numFmtId="0" fontId="0" fillId="0" borderId="0"/>
    <xf numFmtId="0" fontId="9"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93">
    <xf numFmtId="0" fontId="0" fillId="0" borderId="0" xfId="0"/>
    <xf numFmtId="0" fontId="2" fillId="0" borderId="0" xfId="0" applyFont="1" applyAlignment="1">
      <alignment vertical="center"/>
    </xf>
    <xf numFmtId="0" fontId="1" fillId="0" borderId="0" xfId="0" applyFont="1"/>
    <xf numFmtId="0" fontId="4" fillId="0" borderId="0" xfId="0" applyFont="1"/>
    <xf numFmtId="0" fontId="0" fillId="0" borderId="0" xfId="0" applyAlignment="1">
      <alignment horizontal="left"/>
    </xf>
    <xf numFmtId="0" fontId="5" fillId="0" borderId="0" xfId="0" applyFont="1" applyAlignment="1">
      <alignment vertical="center"/>
    </xf>
    <xf numFmtId="49" fontId="0" fillId="0" borderId="0" xfId="0" applyNumberFormat="1"/>
    <xf numFmtId="0" fontId="3" fillId="2" borderId="0" xfId="0" applyFont="1" applyFill="1"/>
    <xf numFmtId="49" fontId="5" fillId="2" borderId="0" xfId="0" applyNumberFormat="1" applyFont="1" applyFill="1"/>
    <xf numFmtId="49" fontId="0" fillId="2" borderId="0" xfId="0" applyNumberFormat="1" applyFill="1"/>
    <xf numFmtId="49" fontId="2" fillId="2" borderId="0" xfId="0" applyNumberFormat="1" applyFont="1" applyFill="1" applyAlignment="1">
      <alignment vertical="center"/>
    </xf>
    <xf numFmtId="0" fontId="6" fillId="0" borderId="0" xfId="0" applyFont="1" applyAlignment="1">
      <alignment vertical="center"/>
    </xf>
    <xf numFmtId="0" fontId="3" fillId="0" borderId="0" xfId="0" applyFont="1"/>
    <xf numFmtId="0" fontId="0" fillId="2" borderId="0" xfId="0" applyFill="1"/>
    <xf numFmtId="0" fontId="1" fillId="3" borderId="0" xfId="0" applyFont="1" applyFill="1"/>
    <xf numFmtId="49" fontId="0" fillId="3" borderId="0" xfId="0" applyNumberFormat="1" applyFill="1"/>
    <xf numFmtId="49" fontId="2" fillId="3" borderId="0" xfId="0" applyNumberFormat="1" applyFont="1" applyFill="1" applyAlignment="1">
      <alignment vertical="center"/>
    </xf>
    <xf numFmtId="0" fontId="0" fillId="3" borderId="0" xfId="0" applyFill="1"/>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0" fillId="3" borderId="0" xfId="0" quotePrefix="1" applyNumberFormat="1" applyFill="1"/>
    <xf numFmtId="0" fontId="0" fillId="0" borderId="0" xfId="0" applyAlignment="1">
      <alignment wrapText="1"/>
    </xf>
    <xf numFmtId="49" fontId="0" fillId="3" borderId="0" xfId="0" applyNumberFormat="1" applyFill="1" applyAlignment="1">
      <alignment wrapText="1"/>
    </xf>
    <xf numFmtId="0" fontId="0" fillId="0" borderId="0" xfId="0" applyAlignment="1">
      <alignment vertical="top" wrapText="1"/>
    </xf>
    <xf numFmtId="0" fontId="5" fillId="3" borderId="0" xfId="0" applyFont="1" applyFill="1" applyAlignment="1">
      <alignment wrapText="1"/>
    </xf>
    <xf numFmtId="0" fontId="0" fillId="3" borderId="0" xfId="0" applyFill="1" applyAlignment="1">
      <alignment vertical="top"/>
    </xf>
    <xf numFmtId="0" fontId="1" fillId="3" borderId="0" xfId="0" applyFont="1" applyFill="1" applyAlignment="1">
      <alignment vertical="top"/>
    </xf>
    <xf numFmtId="0" fontId="1" fillId="0" borderId="0" xfId="0" applyFont="1" applyAlignment="1">
      <alignment vertical="top"/>
    </xf>
    <xf numFmtId="0" fontId="0" fillId="3" borderId="0" xfId="0" applyFill="1" applyAlignment="1">
      <alignment wrapText="1"/>
    </xf>
    <xf numFmtId="49" fontId="5" fillId="3" borderId="0" xfId="0" applyNumberFormat="1" applyFont="1" applyFill="1"/>
    <xf numFmtId="0" fontId="9" fillId="0" borderId="0" xfId="1"/>
    <xf numFmtId="0" fontId="5" fillId="0" borderId="0" xfId="0" applyFont="1"/>
    <xf numFmtId="0" fontId="10" fillId="0" borderId="0" xfId="0" applyFont="1"/>
    <xf numFmtId="0" fontId="0" fillId="4" borderId="9" xfId="0" applyFill="1" applyBorder="1"/>
    <xf numFmtId="0" fontId="1" fillId="4" borderId="13" xfId="0" applyFont="1" applyFill="1" applyBorder="1" applyAlignment="1">
      <alignment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0" fillId="0" borderId="14" xfId="0" applyBorder="1"/>
    <xf numFmtId="0" fontId="0" fillId="0" borderId="4" xfId="0" applyBorder="1"/>
    <xf numFmtId="0" fontId="0" fillId="0" borderId="12" xfId="0" applyBorder="1"/>
    <xf numFmtId="0" fontId="0" fillId="0" borderId="5" xfId="0" applyBorder="1"/>
    <xf numFmtId="0" fontId="0" fillId="0" borderId="14" xfId="0" applyBorder="1" applyAlignment="1">
      <alignment wrapText="1"/>
    </xf>
    <xf numFmtId="0" fontId="1" fillId="0" borderId="9" xfId="0" applyFont="1" applyBorder="1"/>
    <xf numFmtId="0" fontId="1" fillId="0" borderId="10" xfId="0" applyFont="1" applyBorder="1"/>
    <xf numFmtId="0" fontId="1" fillId="0" borderId="11" xfId="0" applyFont="1" applyBorder="1"/>
    <xf numFmtId="0" fontId="1" fillId="0" borderId="15" xfId="0" applyFont="1" applyBorder="1"/>
    <xf numFmtId="164" fontId="0" fillId="0" borderId="4" xfId="0" applyNumberFormat="1" applyBorder="1"/>
    <xf numFmtId="164" fontId="0" fillId="0" borderId="0" xfId="0" applyNumberFormat="1"/>
    <xf numFmtId="164" fontId="0" fillId="0" borderId="12" xfId="0" applyNumberFormat="1" applyBorder="1"/>
    <xf numFmtId="164" fontId="0" fillId="0" borderId="14" xfId="0" applyNumberFormat="1" applyBorder="1"/>
    <xf numFmtId="164" fontId="0" fillId="0" borderId="5" xfId="0" applyNumberFormat="1" applyBorder="1"/>
    <xf numFmtId="164" fontId="0" fillId="0" borderId="14" xfId="0" applyNumberFormat="1" applyBorder="1" applyAlignment="1">
      <alignment wrapText="1"/>
    </xf>
    <xf numFmtId="2" fontId="0" fillId="0" borderId="14" xfId="0" applyNumberFormat="1" applyBorder="1"/>
    <xf numFmtId="165" fontId="0" fillId="0" borderId="0" xfId="0" applyNumberFormat="1"/>
    <xf numFmtId="0" fontId="5" fillId="0" borderId="14" xfId="0" applyFont="1" applyBorder="1"/>
    <xf numFmtId="164" fontId="1" fillId="0" borderId="11" xfId="0" applyNumberFormat="1" applyFont="1" applyBorder="1"/>
    <xf numFmtId="164" fontId="1" fillId="0" borderId="10" xfId="0" applyNumberFormat="1" applyFont="1" applyBorder="1"/>
    <xf numFmtId="2" fontId="1" fillId="0" borderId="9" xfId="0" applyNumberFormat="1" applyFont="1" applyBorder="1"/>
    <xf numFmtId="164" fontId="1" fillId="0" borderId="15" xfId="0" applyNumberFormat="1" applyFont="1" applyBorder="1"/>
    <xf numFmtId="0" fontId="0" fillId="4" borderId="15" xfId="0" applyFill="1" applyBorder="1"/>
    <xf numFmtId="0" fontId="0" fillId="0" borderId="3" xfId="0" applyBorder="1" applyAlignment="1">
      <alignment horizontal="center"/>
    </xf>
    <xf numFmtId="0" fontId="0" fillId="0" borderId="5" xfId="0" applyBorder="1" applyAlignment="1">
      <alignment horizontal="center"/>
    </xf>
    <xf numFmtId="0" fontId="0" fillId="0" borderId="13" xfId="0" applyBorder="1"/>
    <xf numFmtId="0" fontId="0" fillId="0" borderId="14" xfId="0" applyBorder="1" applyAlignment="1">
      <alignment horizontal="center"/>
    </xf>
    <xf numFmtId="0" fontId="0" fillId="0" borderId="8" xfId="0" applyBorder="1" applyAlignment="1">
      <alignment horizontal="center"/>
    </xf>
    <xf numFmtId="0" fontId="0" fillId="0" borderId="9" xfId="0" applyBorder="1"/>
    <xf numFmtId="0" fontId="0" fillId="0" borderId="15" xfId="0" applyBorder="1" applyAlignment="1">
      <alignment horizontal="center"/>
    </xf>
    <xf numFmtId="0" fontId="0" fillId="3" borderId="0" xfId="0" applyFill="1" applyAlignment="1">
      <alignment horizontal="left" vertical="top"/>
    </xf>
    <xf numFmtId="0" fontId="0" fillId="3" borderId="0" xfId="0" applyFill="1" applyAlignment="1" applyProtection="1">
      <alignment horizontal="left" vertical="top"/>
      <protection hidden="1"/>
    </xf>
    <xf numFmtId="0" fontId="0" fillId="3" borderId="0" xfId="0" quotePrefix="1" applyFill="1" applyAlignment="1">
      <alignment horizontal="left" vertical="top"/>
    </xf>
    <xf numFmtId="0" fontId="1" fillId="0" borderId="0" xfId="0" applyFont="1" applyAlignment="1">
      <alignment horizont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1" fillId="4" borderId="15" xfId="0" applyFont="1" applyFill="1" applyBorder="1" applyAlignment="1">
      <alignment horizontal="center"/>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5" fillId="0" borderId="0" xfId="0" applyFont="1" applyAlignment="1">
      <alignment wrapText="1"/>
    </xf>
    <xf numFmtId="0" fontId="1" fillId="2" borderId="0" xfId="0" applyFont="1" applyFill="1"/>
  </cellXfs>
  <cellStyles count="12">
    <cellStyle name="Comma 2" xfId="3" xr:uid="{00000000-0005-0000-0000-000031000000}"/>
    <cellStyle name="Comma 2 2" xfId="5" xr:uid="{00000000-0005-0000-0000-000031000000}"/>
    <cellStyle name="Comma 2 2 2" xfId="10" xr:uid="{00000000-0005-0000-0000-000031000000}"/>
    <cellStyle name="Comma 2 3" xfId="8" xr:uid="{00000000-0005-0000-0000-000031000000}"/>
    <cellStyle name="Comma 3" xfId="4" xr:uid="{00000000-0005-0000-0000-00002F000000}"/>
    <cellStyle name="Comma 3 2" xfId="9" xr:uid="{00000000-0005-0000-0000-00002F000000}"/>
    <cellStyle name="Comma 4" xfId="6" xr:uid="{00000000-0005-0000-0000-00002F000000}"/>
    <cellStyle name="Comma 4 2" xfId="11" xr:uid="{00000000-0005-0000-0000-00002F000000}"/>
    <cellStyle name="Comma 5" xfId="7" xr:uid="{00000000-0005-0000-0000-00002F000000}"/>
    <cellStyle name="Comma 6" xfId="2" xr:uid="{00000000-0005-0000-0000-000032000000}"/>
    <cellStyle name="Normal" xfId="0" builtinId="0"/>
    <cellStyle name="Normal 2" xfId="1" xr:uid="{E9BF2A28-136C-4EFD-AFCE-CC95E0570A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5"/>
  <sheetViews>
    <sheetView tabSelected="1" workbookViewId="0">
      <selection activeCell="B2" sqref="B2"/>
    </sheetView>
  </sheetViews>
  <sheetFormatPr defaultRowHeight="15" x14ac:dyDescent="0.25"/>
  <cols>
    <col min="1" max="1" width="23.85546875" customWidth="1"/>
    <col min="2" max="2" width="39.140625" customWidth="1"/>
    <col min="3" max="3" width="57.85546875" customWidth="1"/>
    <col min="4" max="4" width="29.140625" customWidth="1"/>
    <col min="5" max="5" width="27.42578125" customWidth="1"/>
    <col min="6" max="6" width="33.42578125" customWidth="1"/>
    <col min="7" max="7" width="32.28515625" customWidth="1"/>
    <col min="8" max="8" width="10.140625" customWidth="1"/>
    <col min="9" max="9" width="11.140625" customWidth="1"/>
  </cols>
  <sheetData>
    <row r="1" spans="1:7" x14ac:dyDescent="0.25">
      <c r="A1" t="s">
        <v>436</v>
      </c>
    </row>
    <row r="2" spans="1:7" x14ac:dyDescent="0.25">
      <c r="A2" t="s">
        <v>437</v>
      </c>
    </row>
    <row r="4" spans="1:7" x14ac:dyDescent="0.25">
      <c r="A4" s="2" t="s">
        <v>20</v>
      </c>
      <c r="B4" s="2" t="s">
        <v>19</v>
      </c>
      <c r="C4" s="2" t="s">
        <v>2</v>
      </c>
      <c r="D4" s="2" t="s">
        <v>24</v>
      </c>
      <c r="E4" s="2" t="s">
        <v>3</v>
      </c>
    </row>
    <row r="5" spans="1:7" x14ac:dyDescent="0.25">
      <c r="A5" t="s">
        <v>47</v>
      </c>
      <c r="B5" t="s">
        <v>48</v>
      </c>
      <c r="C5" s="14" t="s">
        <v>197</v>
      </c>
      <c r="D5" s="7"/>
      <c r="E5" s="2"/>
    </row>
    <row r="6" spans="1:7" x14ac:dyDescent="0.25">
      <c r="A6" t="s">
        <v>434</v>
      </c>
      <c r="B6" t="s">
        <v>48</v>
      </c>
      <c r="C6" s="17" t="s">
        <v>435</v>
      </c>
      <c r="D6" s="92"/>
      <c r="G6" s="2"/>
    </row>
    <row r="7" spans="1:7" x14ac:dyDescent="0.25">
      <c r="A7" t="s">
        <v>0</v>
      </c>
      <c r="B7" t="s">
        <v>21</v>
      </c>
      <c r="C7" s="15" t="s">
        <v>200</v>
      </c>
      <c r="D7" s="8"/>
      <c r="E7" s="6"/>
    </row>
    <row r="8" spans="1:7" x14ac:dyDescent="0.25">
      <c r="A8" t="s">
        <v>1</v>
      </c>
      <c r="B8" t="s">
        <v>25</v>
      </c>
      <c r="C8" s="15" t="s">
        <v>433</v>
      </c>
      <c r="D8" s="8"/>
      <c r="E8" s="6"/>
    </row>
    <row r="9" spans="1:7" ht="120" x14ac:dyDescent="0.25">
      <c r="A9" t="s">
        <v>46</v>
      </c>
      <c r="B9" t="s">
        <v>61</v>
      </c>
      <c r="C9" s="33" t="s">
        <v>430</v>
      </c>
      <c r="D9" s="8"/>
      <c r="E9" s="6"/>
      <c r="F9" s="41"/>
    </row>
    <row r="10" spans="1:7" x14ac:dyDescent="0.25">
      <c r="A10" t="s">
        <v>41</v>
      </c>
      <c r="B10" t="s">
        <v>42</v>
      </c>
      <c r="C10" s="15" t="s">
        <v>429</v>
      </c>
      <c r="D10" s="15"/>
      <c r="E10" s="15"/>
    </row>
    <row r="11" spans="1:7" x14ac:dyDescent="0.25">
      <c r="A11" t="s">
        <v>103</v>
      </c>
      <c r="B11" t="s">
        <v>102</v>
      </c>
      <c r="C11" s="15" t="s">
        <v>407</v>
      </c>
      <c r="D11" s="15"/>
      <c r="E11" s="15"/>
    </row>
    <row r="12" spans="1:7" x14ac:dyDescent="0.25">
      <c r="A12" t="s">
        <v>26</v>
      </c>
      <c r="B12" t="s">
        <v>62</v>
      </c>
      <c r="C12" s="15" t="s">
        <v>201</v>
      </c>
      <c r="D12" s="15"/>
      <c r="E12" s="15"/>
    </row>
    <row r="13" spans="1:7" x14ac:dyDescent="0.25">
      <c r="A13" t="s">
        <v>27</v>
      </c>
      <c r="B13" t="s">
        <v>28</v>
      </c>
      <c r="C13" s="15" t="s">
        <v>201</v>
      </c>
      <c r="D13" s="15"/>
      <c r="E13" s="40"/>
    </row>
    <row r="14" spans="1:7" x14ac:dyDescent="0.25">
      <c r="A14" t="s">
        <v>29</v>
      </c>
      <c r="B14" t="s">
        <v>30</v>
      </c>
      <c r="C14" s="15"/>
      <c r="D14" s="15"/>
      <c r="E14" s="40" t="s">
        <v>217</v>
      </c>
    </row>
    <row r="15" spans="1:7" x14ac:dyDescent="0.25">
      <c r="A15" t="s">
        <v>31</v>
      </c>
      <c r="B15" s="4">
        <v>2011</v>
      </c>
      <c r="C15" s="15"/>
      <c r="D15" s="9"/>
      <c r="E15" s="15"/>
    </row>
    <row r="16" spans="1:7" x14ac:dyDescent="0.25">
      <c r="A16" t="s">
        <v>32</v>
      </c>
      <c r="B16" t="s">
        <v>22</v>
      </c>
      <c r="C16" s="15" t="s">
        <v>198</v>
      </c>
      <c r="D16" s="9"/>
      <c r="E16" s="15"/>
    </row>
    <row r="17" spans="1:6" x14ac:dyDescent="0.25">
      <c r="A17" t="s">
        <v>33</v>
      </c>
      <c r="B17" t="s">
        <v>23</v>
      </c>
      <c r="C17" s="15" t="s">
        <v>199</v>
      </c>
      <c r="D17" s="9"/>
      <c r="E17" s="15"/>
    </row>
    <row r="18" spans="1:6" x14ac:dyDescent="0.25">
      <c r="A18" s="1" t="s">
        <v>34</v>
      </c>
      <c r="B18" s="5" t="s">
        <v>58</v>
      </c>
      <c r="C18" s="15" t="s">
        <v>223</v>
      </c>
      <c r="D18" s="10"/>
      <c r="E18" s="15"/>
    </row>
    <row r="19" spans="1:6" x14ac:dyDescent="0.25">
      <c r="A19" s="1" t="s">
        <v>35</v>
      </c>
      <c r="B19" s="1" t="s">
        <v>49</v>
      </c>
      <c r="C19" s="31"/>
      <c r="D19" s="16"/>
      <c r="E19" s="33"/>
      <c r="F19" s="41"/>
    </row>
    <row r="20" spans="1:6" x14ac:dyDescent="0.25">
      <c r="A20" s="1" t="s">
        <v>36</v>
      </c>
      <c r="B20" s="1" t="s">
        <v>49</v>
      </c>
      <c r="C20" s="31"/>
      <c r="D20" s="16"/>
      <c r="E20" s="33"/>
      <c r="F20" s="41"/>
    </row>
    <row r="21" spans="1:6" x14ac:dyDescent="0.25">
      <c r="A21" s="1" t="s">
        <v>50</v>
      </c>
      <c r="B21" s="1" t="s">
        <v>79</v>
      </c>
      <c r="C21" s="15" t="s">
        <v>243</v>
      </c>
      <c r="D21" s="16"/>
      <c r="E21" s="15"/>
    </row>
    <row r="22" spans="1:6" x14ac:dyDescent="0.25">
      <c r="A22" s="1" t="s">
        <v>51</v>
      </c>
      <c r="B22" s="1" t="s">
        <v>80</v>
      </c>
      <c r="C22" s="15" t="s">
        <v>244</v>
      </c>
      <c r="D22" s="16"/>
      <c r="E22" s="15"/>
    </row>
    <row r="23" spans="1:6" x14ac:dyDescent="0.25">
      <c r="A23" s="5" t="s">
        <v>100</v>
      </c>
      <c r="B23" s="5" t="s">
        <v>101</v>
      </c>
      <c r="C23" s="15" t="s">
        <v>249</v>
      </c>
      <c r="D23" s="16"/>
      <c r="E23" s="15" t="s">
        <v>245</v>
      </c>
      <c r="F23" s="41"/>
    </row>
    <row r="24" spans="1:6" x14ac:dyDescent="0.25">
      <c r="A24" s="1" t="s">
        <v>78</v>
      </c>
      <c r="B24" s="1" t="s">
        <v>87</v>
      </c>
      <c r="C24" s="15"/>
      <c r="D24" s="16"/>
      <c r="E24" s="33"/>
    </row>
    <row r="25" spans="1:6" x14ac:dyDescent="0.25">
      <c r="A25" s="1" t="s">
        <v>37</v>
      </c>
      <c r="B25" s="1" t="s">
        <v>60</v>
      </c>
      <c r="C25" s="15" t="s">
        <v>202</v>
      </c>
      <c r="D25" s="16"/>
      <c r="E25" s="15"/>
    </row>
    <row r="26" spans="1:6" x14ac:dyDescent="0.25">
      <c r="A26" s="1" t="s">
        <v>38</v>
      </c>
      <c r="B26" s="1" t="s">
        <v>82</v>
      </c>
      <c r="C26" s="15" t="s">
        <v>205</v>
      </c>
      <c r="D26" s="16" t="s">
        <v>204</v>
      </c>
      <c r="E26" s="15" t="s">
        <v>228</v>
      </c>
    </row>
    <row r="27" spans="1:6" x14ac:dyDescent="0.25">
      <c r="A27" s="1"/>
      <c r="B27" s="1"/>
      <c r="C27" s="15" t="s">
        <v>205</v>
      </c>
      <c r="D27" s="16" t="s">
        <v>247</v>
      </c>
      <c r="E27" s="15" t="s">
        <v>229</v>
      </c>
    </row>
    <row r="28" spans="1:6" x14ac:dyDescent="0.25">
      <c r="A28" s="1"/>
      <c r="B28" s="1"/>
      <c r="C28" s="15" t="s">
        <v>224</v>
      </c>
      <c r="D28" s="16" t="s">
        <v>204</v>
      </c>
      <c r="E28" s="15" t="s">
        <v>225</v>
      </c>
    </row>
    <row r="29" spans="1:6" x14ac:dyDescent="0.25">
      <c r="A29" s="1"/>
      <c r="B29" s="1"/>
      <c r="C29" s="15" t="s">
        <v>224</v>
      </c>
      <c r="D29" s="16" t="s">
        <v>204</v>
      </c>
      <c r="E29" s="15" t="s">
        <v>226</v>
      </c>
    </row>
    <row r="30" spans="1:6" x14ac:dyDescent="0.25">
      <c r="A30" s="1"/>
      <c r="B30" s="1"/>
      <c r="C30" s="15" t="s">
        <v>224</v>
      </c>
      <c r="D30" s="16" t="s">
        <v>204</v>
      </c>
      <c r="E30" s="15" t="s">
        <v>227</v>
      </c>
    </row>
    <row r="31" spans="1:6" x14ac:dyDescent="0.25">
      <c r="A31" s="1"/>
      <c r="B31" s="1"/>
      <c r="C31" s="15" t="s">
        <v>203</v>
      </c>
      <c r="D31" s="16" t="s">
        <v>204</v>
      </c>
      <c r="E31" s="15" t="s">
        <v>230</v>
      </c>
    </row>
    <row r="32" spans="1:6" x14ac:dyDescent="0.25">
      <c r="A32" s="1"/>
      <c r="B32" s="1"/>
      <c r="C32" s="15" t="s">
        <v>203</v>
      </c>
      <c r="D32" s="16" t="s">
        <v>204</v>
      </c>
      <c r="E32" s="15" t="s">
        <v>231</v>
      </c>
    </row>
    <row r="33" spans="1:8" x14ac:dyDescent="0.25">
      <c r="A33" s="1"/>
      <c r="B33" s="1"/>
      <c r="C33" s="15" t="s">
        <v>203</v>
      </c>
      <c r="D33" s="16" t="s">
        <v>204</v>
      </c>
      <c r="E33" s="15" t="s">
        <v>246</v>
      </c>
    </row>
    <row r="34" spans="1:8" x14ac:dyDescent="0.25">
      <c r="A34" s="1"/>
      <c r="B34" s="1"/>
      <c r="C34" s="15" t="s">
        <v>203</v>
      </c>
      <c r="D34" s="16" t="s">
        <v>204</v>
      </c>
      <c r="E34" s="15" t="s">
        <v>232</v>
      </c>
    </row>
    <row r="35" spans="1:8" x14ac:dyDescent="0.25">
      <c r="A35" s="1" t="s">
        <v>39</v>
      </c>
      <c r="B35" s="1" t="s">
        <v>59</v>
      </c>
      <c r="C35" s="15"/>
      <c r="D35" s="16"/>
      <c r="E35" s="15"/>
    </row>
    <row r="36" spans="1:8" x14ac:dyDescent="0.25">
      <c r="A36" s="1" t="s">
        <v>40</v>
      </c>
      <c r="B36" s="1" t="s">
        <v>106</v>
      </c>
      <c r="C36" s="15"/>
      <c r="D36" s="16"/>
      <c r="E36" s="15"/>
    </row>
    <row r="37" spans="1:8" x14ac:dyDescent="0.25">
      <c r="C37" s="6"/>
      <c r="D37" s="6"/>
      <c r="E37" s="6"/>
    </row>
    <row r="38" spans="1:8" x14ac:dyDescent="0.25">
      <c r="B38" s="1"/>
      <c r="C38" s="6"/>
      <c r="D38" s="6"/>
      <c r="E38" s="6"/>
    </row>
    <row r="39" spans="1:8" x14ac:dyDescent="0.25">
      <c r="B39" s="3" t="s">
        <v>105</v>
      </c>
    </row>
    <row r="40" spans="1:8" x14ac:dyDescent="0.25">
      <c r="B40" s="2" t="s">
        <v>99</v>
      </c>
      <c r="C40" s="2" t="s">
        <v>52</v>
      </c>
      <c r="D40" s="2" t="s">
        <v>45</v>
      </c>
      <c r="E40" s="2" t="s">
        <v>17</v>
      </c>
      <c r="F40" s="2" t="s">
        <v>18</v>
      </c>
      <c r="G40" s="2" t="s">
        <v>63</v>
      </c>
      <c r="H40" s="2" t="s">
        <v>53</v>
      </c>
    </row>
    <row r="41" spans="1:8" x14ac:dyDescent="0.25">
      <c r="A41" s="2" t="s">
        <v>8</v>
      </c>
      <c r="B41" s="14" t="s">
        <v>233</v>
      </c>
      <c r="C41" s="14" t="s">
        <v>238</v>
      </c>
      <c r="D41" s="14" t="s">
        <v>206</v>
      </c>
      <c r="E41" s="14" t="s">
        <v>427</v>
      </c>
      <c r="F41" s="14" t="s">
        <v>242</v>
      </c>
      <c r="G41" s="14"/>
      <c r="H41" s="17"/>
    </row>
    <row r="42" spans="1:8" x14ac:dyDescent="0.25">
      <c r="A42" s="2" t="s">
        <v>43</v>
      </c>
      <c r="B42" s="14" t="s">
        <v>233</v>
      </c>
      <c r="C42" s="14" t="s">
        <v>239</v>
      </c>
      <c r="D42" s="14" t="s">
        <v>206</v>
      </c>
      <c r="E42" s="14" t="s">
        <v>427</v>
      </c>
      <c r="F42" s="14" t="s">
        <v>242</v>
      </c>
      <c r="G42" s="14"/>
      <c r="H42" s="17"/>
    </row>
    <row r="43" spans="1:8" x14ac:dyDescent="0.25">
      <c r="A43" s="2" t="s">
        <v>208</v>
      </c>
      <c r="B43" s="14" t="s">
        <v>233</v>
      </c>
      <c r="C43" s="14" t="s">
        <v>240</v>
      </c>
      <c r="D43" s="14" t="s">
        <v>206</v>
      </c>
      <c r="E43" s="14" t="s">
        <v>427</v>
      </c>
      <c r="F43" s="14" t="s">
        <v>242</v>
      </c>
      <c r="G43" s="14"/>
      <c r="H43" s="17"/>
    </row>
    <row r="44" spans="1:8" x14ac:dyDescent="0.25">
      <c r="A44" s="2" t="s">
        <v>209</v>
      </c>
      <c r="B44" s="14" t="s">
        <v>234</v>
      </c>
      <c r="C44" s="14" t="s">
        <v>235</v>
      </c>
      <c r="D44" s="14" t="s">
        <v>206</v>
      </c>
      <c r="E44" s="14" t="s">
        <v>427</v>
      </c>
      <c r="F44" s="14" t="s">
        <v>242</v>
      </c>
      <c r="G44" s="14"/>
      <c r="H44" s="17"/>
    </row>
    <row r="45" spans="1:8" x14ac:dyDescent="0.25">
      <c r="A45" s="2" t="s">
        <v>216</v>
      </c>
      <c r="B45" s="14" t="s">
        <v>236</v>
      </c>
      <c r="C45" s="14" t="s">
        <v>237</v>
      </c>
      <c r="D45" s="14" t="s">
        <v>206</v>
      </c>
      <c r="E45" s="14" t="s">
        <v>427</v>
      </c>
      <c r="F45" s="14" t="s">
        <v>242</v>
      </c>
      <c r="G45" s="14"/>
      <c r="H45" s="17"/>
    </row>
    <row r="46" spans="1:8" x14ac:dyDescent="0.25">
      <c r="B46" s="2"/>
      <c r="C46" s="2"/>
      <c r="D46" s="2"/>
      <c r="E46" s="2"/>
      <c r="F46" s="2"/>
      <c r="G46" s="2"/>
    </row>
    <row r="47" spans="1:8" x14ac:dyDescent="0.25">
      <c r="A47" s="2" t="s">
        <v>54</v>
      </c>
      <c r="B47" s="14"/>
      <c r="C47" s="2"/>
      <c r="D47" s="2"/>
      <c r="E47" s="2"/>
      <c r="F47" s="2"/>
      <c r="G47" s="2"/>
    </row>
    <row r="48" spans="1:8" x14ac:dyDescent="0.25">
      <c r="A48" s="2"/>
      <c r="B48" s="2"/>
      <c r="C48" s="2"/>
      <c r="D48" s="2"/>
      <c r="E48" s="2"/>
      <c r="F48" s="2"/>
      <c r="G48" s="2"/>
    </row>
    <row r="50" spans="1:5" x14ac:dyDescent="0.25">
      <c r="A50" s="3" t="s">
        <v>104</v>
      </c>
    </row>
    <row r="51" spans="1:5" x14ac:dyDescent="0.25">
      <c r="A51" s="2" t="s">
        <v>64</v>
      </c>
      <c r="B51" s="2" t="s">
        <v>83</v>
      </c>
      <c r="C51" s="2" t="s">
        <v>53</v>
      </c>
    </row>
    <row r="52" spans="1:5" x14ac:dyDescent="0.25">
      <c r="A52" s="17" t="s">
        <v>212</v>
      </c>
      <c r="B52" s="17" t="s">
        <v>213</v>
      </c>
      <c r="C52" s="17"/>
    </row>
    <row r="54" spans="1:5" x14ac:dyDescent="0.25">
      <c r="A54" s="2" t="s">
        <v>65</v>
      </c>
    </row>
    <row r="55" spans="1:5" x14ac:dyDescent="0.25">
      <c r="A55" s="2" t="s">
        <v>67</v>
      </c>
      <c r="B55" s="2" t="s">
        <v>68</v>
      </c>
      <c r="C55" s="2" t="s">
        <v>55</v>
      </c>
      <c r="D55" s="2" t="s">
        <v>56</v>
      </c>
      <c r="E55" s="2" t="s">
        <v>53</v>
      </c>
    </row>
    <row r="56" spans="1:5" ht="90" x14ac:dyDescent="0.25">
      <c r="A56" s="38" t="s">
        <v>9</v>
      </c>
      <c r="B56" s="37" t="s">
        <v>241</v>
      </c>
      <c r="C56" s="35" t="s">
        <v>409</v>
      </c>
      <c r="D56" s="35" t="s">
        <v>431</v>
      </c>
      <c r="E56" s="39" t="s">
        <v>408</v>
      </c>
    </row>
    <row r="57" spans="1:5" ht="30" x14ac:dyDescent="0.25">
      <c r="A57" s="2" t="s">
        <v>10</v>
      </c>
      <c r="B57" s="14" t="s">
        <v>214</v>
      </c>
      <c r="C57" s="36" t="s">
        <v>410</v>
      </c>
      <c r="D57" s="35" t="s">
        <v>411</v>
      </c>
      <c r="E57" s="17"/>
    </row>
    <row r="58" spans="1:5" x14ac:dyDescent="0.25">
      <c r="A58" s="2" t="s">
        <v>57</v>
      </c>
      <c r="B58" s="14"/>
      <c r="C58" s="17"/>
      <c r="D58" s="17"/>
      <c r="E58" s="17"/>
    </row>
    <row r="61" spans="1:5" x14ac:dyDescent="0.25">
      <c r="C61" s="6"/>
    </row>
    <row r="63" spans="1:5" x14ac:dyDescent="0.25">
      <c r="A63" s="11" t="s">
        <v>66</v>
      </c>
    </row>
    <row r="64" spans="1:5" x14ac:dyDescent="0.25">
      <c r="A64" s="2" t="s">
        <v>69</v>
      </c>
      <c r="B64" s="2" t="s">
        <v>7</v>
      </c>
    </row>
    <row r="65" spans="1:6" x14ac:dyDescent="0.25">
      <c r="A65" s="17"/>
      <c r="B65" s="17"/>
      <c r="F65"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3"/>
  <sheetViews>
    <sheetView topLeftCell="A4" workbookViewId="0">
      <selection activeCell="F28" sqref="F28"/>
    </sheetView>
  </sheetViews>
  <sheetFormatPr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7109375" bestFit="1" customWidth="1"/>
  </cols>
  <sheetData>
    <row r="1" spans="1:19" x14ac:dyDescent="0.25">
      <c r="A1" s="2" t="s">
        <v>77</v>
      </c>
    </row>
    <row r="4" spans="1:19" x14ac:dyDescent="0.25">
      <c r="A4" s="2" t="s">
        <v>4</v>
      </c>
      <c r="B4" s="2" t="s">
        <v>70</v>
      </c>
      <c r="C4" s="2" t="s">
        <v>71</v>
      </c>
      <c r="D4" s="2" t="s">
        <v>107</v>
      </c>
      <c r="E4" s="2" t="s">
        <v>72</v>
      </c>
      <c r="F4" s="2" t="s">
        <v>108</v>
      </c>
      <c r="G4" s="81" t="s">
        <v>109</v>
      </c>
      <c r="H4" s="81"/>
      <c r="I4" s="81"/>
      <c r="J4" s="81"/>
      <c r="K4" s="12" t="s">
        <v>110</v>
      </c>
      <c r="L4" s="2" t="s">
        <v>44</v>
      </c>
      <c r="M4" s="81" t="s">
        <v>111</v>
      </c>
      <c r="N4" s="81"/>
      <c r="O4" s="81"/>
      <c r="P4" s="81"/>
      <c r="Q4" s="2" t="s">
        <v>3</v>
      </c>
      <c r="R4" s="2" t="s">
        <v>73</v>
      </c>
      <c r="S4" s="2" t="s">
        <v>412</v>
      </c>
    </row>
    <row r="5" spans="1:19" x14ac:dyDescent="0.25">
      <c r="A5" s="2" t="s">
        <v>76</v>
      </c>
      <c r="B5" s="2"/>
      <c r="C5" s="2"/>
      <c r="D5" s="2" t="str">
        <f>IF(ISTEXT(F6),"(NB! Velg tiltakskategori under)","")</f>
        <v>(NB! Velg tiltakskategori under)</v>
      </c>
      <c r="E5" s="2" t="s">
        <v>112</v>
      </c>
      <c r="F5" s="2" t="s">
        <v>112</v>
      </c>
      <c r="G5" s="81" t="s">
        <v>113</v>
      </c>
      <c r="H5" s="81"/>
      <c r="I5" s="81"/>
      <c r="J5" s="81"/>
      <c r="K5" s="2" t="s">
        <v>114</v>
      </c>
      <c r="L5" s="2" t="s">
        <v>112</v>
      </c>
      <c r="M5" s="18" t="s">
        <v>115</v>
      </c>
      <c r="N5" s="2" t="s">
        <v>116</v>
      </c>
      <c r="O5" s="2" t="s">
        <v>117</v>
      </c>
      <c r="P5" s="2" t="s">
        <v>118</v>
      </c>
    </row>
    <row r="6" spans="1:19" x14ac:dyDescent="0.25">
      <c r="A6" s="38" t="s">
        <v>15</v>
      </c>
      <c r="B6" s="78" t="s">
        <v>420</v>
      </c>
      <c r="C6" s="78" t="s">
        <v>215</v>
      </c>
      <c r="D6" s="78" t="s">
        <v>187</v>
      </c>
      <c r="E6" s="78">
        <v>2</v>
      </c>
      <c r="F6" s="78" t="s">
        <v>421</v>
      </c>
      <c r="G6" s="79" t="s">
        <v>413</v>
      </c>
      <c r="H6" s="79"/>
      <c r="I6" s="79" t="str">
        <f>IF(ISNUMBER(SEARCH(Tiltaksanalyse!$A$84,$D6)),Tiltaksanalyse!E$84,IF(ISNUMBER(SEARCH(Tiltaksanalyse!$A$85,Tiltaksanalyse!$D6)),Tiltaksanalyse!E$85,IF(ISNUMBER(SEARCH(Tiltaksanalyse!$A$86,Tiltaksanalyse!$D6)),Tiltaksanalyse!E$86,IF(ISNUMBER(SEARCH(Tiltaksanalyse!$A$87,Tiltaksanalyse!$D6)),Tiltaksanalyse!E$87,IF(ISNUMBER(SEARCH(Tiltaksanalyse!$A$88,Tiltaksanalyse!$D6)),Tiltaksanalyse!E$88,IF(ISNUMBER(SEARCH(Tiltaksanalyse!$A$89,Tiltaksanalyse!$D6)),Tiltaksanalyse!E$89,IF(ISNUMBER(SEARCH(Tiltaksanalyse!$A$90,Tiltaksanalyse!$D6)),Tiltaksanalyse!E$90,IF(ISNUMBER(SEARCH(Tiltaksanalyse!$A$91,Tiltaksanalyse!$D6)),Tiltaksanalyse!E$91,IF(ISNUMBER(SEARCH(Tiltaksanalyse!$A$92,Tiltaksanalyse!$D6)),Tiltaksanalyse!E$92,IF(ISNUMBER(SEARCH(Tiltaksanalyse!$A$93,Tiltaksanalyse!$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$99,Tiltaksanalyse!$D6)),Tiltaksanalyse!E$98,"")))))))))))))))</f>
        <v xml:space="preserve"> </v>
      </c>
      <c r="J6" s="79" t="str">
        <f>IF(ISNUMBER(SEARCH(Tiltaksanalyse!$A$84,$D6)),Tiltaksanalyse!F$84,IF(ISNUMBER(SEARCH(Tiltaksanalyse!$A$85,Tiltaksanalyse!$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$99,Tiltaksanalyse!$D6)),Tiltaksanalyse!F$98,"")))))))))))))))</f>
        <v xml:space="preserve"> </v>
      </c>
      <c r="K6" s="78" t="s">
        <v>418</v>
      </c>
      <c r="L6" s="78"/>
      <c r="M6" s="80"/>
      <c r="N6" s="78"/>
      <c r="O6" s="78"/>
      <c r="P6" s="78"/>
      <c r="Q6" s="78"/>
      <c r="R6" s="78" t="s">
        <v>416</v>
      </c>
      <c r="S6" s="78"/>
    </row>
    <row r="7" spans="1:19" x14ac:dyDescent="0.25">
      <c r="A7" s="38" t="s">
        <v>16</v>
      </c>
      <c r="B7" s="78" t="s">
        <v>422</v>
      </c>
      <c r="C7" s="78" t="s">
        <v>215</v>
      </c>
      <c r="D7" s="78" t="s">
        <v>187</v>
      </c>
      <c r="E7" s="78" t="s">
        <v>248</v>
      </c>
      <c r="F7" s="78" t="s">
        <v>423</v>
      </c>
      <c r="G7" s="79" t="s">
        <v>414</v>
      </c>
      <c r="H7" s="79"/>
      <c r="I7" s="79" t="str">
        <f>IF(ISNUMBER(SEARCH(Tiltaksanalyse!$A$84,$D7)),Tiltaksanalyse!E$84,IF(ISNUMBER(SEARCH(Tiltaksanalyse!$A$85,Tiltaksanalyse!$D7)),Tiltaksanalyse!E$85,IF(ISNUMBER(SEARCH(Tiltaksanalyse!$A$86,Tiltaksanalyse!$D7)),Tiltaksanalyse!E$86,IF(ISNUMBER(SEARCH(Tiltaksanalyse!$A$87,Tiltaksanalyse!$D7)),Tiltaksanalyse!E$87,IF(ISNUMBER(SEARCH(Tiltaksanalyse!$A$88,Tiltaksanalyse!$D7)),Tiltaksanalyse!E$88,IF(ISNUMBER(SEARCH(Tiltaksanalyse!$A$89,Tiltaksanalyse!$D7)),Tiltaksanalyse!E$89,IF(ISNUMBER(SEARCH(Tiltaksanalyse!$A$90,Tiltaksanalyse!$D7)),Tiltaksanalyse!E$90,IF(ISNUMBER(SEARCH(Tiltaksanalyse!$A$91,Tiltaksanalyse!$D7)),Tiltaksanalyse!E$91,IF(ISNUMBER(SEARCH(Tiltaksanalyse!$A$92,Tiltaksanalyse!$D7)),Tiltaksanalyse!E$92,IF(ISNUMBER(SEARCH(Tiltaksanalyse!$A$93,Tiltaksanalyse!$D7)),Tiltaksanalyse!E$93,IF(ISNUMBER(SEARCH(Tiltaksanalyse!$A$94,Tiltaksanalyse!$D7)),Tiltaksanalyse!E$94,IF(ISNUMBER(SEARCH(Tiltaksanalyse!$A$95,Tiltaksanalyse!$D7)),Tiltaksanalyse!E$95,IF(ISNUMBER(SEARCH(Tiltaksanalyse!$A$96,Tiltaksanalyse!$D7)),Tiltaksanalyse!E$96,IF(ISNUMBER(SEARCH(Tiltaksanalyse!$A$97,Tiltaksanalyse!$D7)),Tiltaksanalyse!E$97,IF(ISNUMBER(SEARCH(Tiltaksanalyse!$A$99,Tiltaksanalyse!$D7)),Tiltaksanalyse!E$98,"")))))))))))))))</f>
        <v xml:space="preserve"> </v>
      </c>
      <c r="J7" s="79" t="str">
        <f>IF(ISNUMBER(SEARCH(Tiltaksanalyse!$A$84,$D7)),Tiltaksanalyse!F$84,IF(ISNUMBER(SEARCH(Tiltaksanalyse!$A$85,Tiltaksanalyse!$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$99,Tiltaksanalyse!$D7)),Tiltaksanalyse!F$98,"")))))))))))))))</f>
        <v xml:space="preserve"> </v>
      </c>
      <c r="K7" s="78" t="s">
        <v>419</v>
      </c>
      <c r="L7" s="78"/>
      <c r="M7" s="80"/>
      <c r="N7" s="78"/>
      <c r="O7" s="78"/>
      <c r="P7" s="78"/>
      <c r="Q7" s="78"/>
      <c r="R7" s="78" t="s">
        <v>417</v>
      </c>
      <c r="S7" s="78" t="s">
        <v>418</v>
      </c>
    </row>
    <row r="8" spans="1:19" x14ac:dyDescent="0.25">
      <c r="A8" s="38" t="s">
        <v>119</v>
      </c>
      <c r="B8" s="78" t="s">
        <v>426</v>
      </c>
      <c r="C8" s="78" t="s">
        <v>215</v>
      </c>
      <c r="D8" s="78" t="s">
        <v>187</v>
      </c>
      <c r="E8" s="78" t="s">
        <v>428</v>
      </c>
      <c r="F8" s="78" t="s">
        <v>424</v>
      </c>
      <c r="G8" s="79" t="s">
        <v>415</v>
      </c>
      <c r="H8" s="79" t="str">
        <f>IF(ISNUMBER(SEARCH(Tiltaksanalyse!$A$84,$D8)),Tiltaksanalyse!D$84,IF(ISNUMBER(SEARCH(Tiltaksanalyse!$A$85,Tiltaksanalyse!$D8)),Tiltaksanalyse!D$85,IF(ISNUMBER(SEARCH(Tiltaksanalyse!$A$86,Tiltaksanalyse!$D8)),Tiltaksanalyse!D$86,IF(ISNUMBER(SEARCH(Tiltaksanalyse!$A$87,Tiltaksanalyse!$D8)),Tiltaksanalyse!D$87,IF(ISNUMBER(SEARCH(Tiltaksanalyse!$A$88,Tiltaksanalyse!$D8)),Tiltaksanalyse!D$88,IF(ISNUMBER(SEARCH(Tiltaksanalyse!$A$89,Tiltaksanalyse!$D8)),Tiltaksanalyse!D$89,IF(ISNUMBER(SEARCH(Tiltaksanalyse!$A$90,Tiltaksanalyse!$D8)),Tiltaksanalyse!D$90,IF(ISNUMBER(SEARCH(Tiltaksanalyse!$A$91,Tiltaksanalyse!$D8)),Tiltaksanalyse!D$91,IF(ISNUMBER(SEARCH(Tiltaksanalyse!$A$92,Tiltaksanalyse!$D8)),Tiltaksanalyse!D$92,IF(ISNUMBER(SEARCH(Tiltaksanalyse!$A$93,Tiltaksanalyse!$D8)),Tiltaksanalyse!D$93,IF(ISNUMBER(SEARCH(Tiltaksanalyse!$A$94,Tiltaksanalyse!$D8)),Tiltaksanalyse!D$94,IF(ISNUMBER(SEARCH(Tiltaksanalyse!$A$95,Tiltaksanalyse!$D8)),Tiltaksanalyse!D$95,IF(ISNUMBER(SEARCH(Tiltaksanalyse!$A$96,Tiltaksanalyse!$D8)),Tiltaksanalyse!D$96,IF(ISNUMBER(SEARCH(Tiltaksanalyse!$A$97,Tiltaksanalyse!$D8)),Tiltaksanalyse!D$97,IF(ISNUMBER(SEARCH(Tiltaksanalyse!$A$99,Tiltaksanalyse!$D8)),Tiltaksanalyse!D$98,"")))))))))))))))</f>
        <v xml:space="preserve"> </v>
      </c>
      <c r="I8" s="79" t="str">
        <f>IF(ISNUMBER(SEARCH(Tiltaksanalyse!$A$84,$D8)),Tiltaksanalyse!E$84,IF(ISNUMBER(SEARCH(Tiltaksanalyse!$A$85,Tiltaksanalyse!$D8)),Tiltaksanalyse!E$85,IF(ISNUMBER(SEARCH(Tiltaksanalyse!$A$86,Tiltaksanalyse!$D8)),Tiltaksanalyse!E$86,IF(ISNUMBER(SEARCH(Tiltaksanalyse!$A$87,Tiltaksanalyse!$D8)),Tiltaksanalyse!E$87,IF(ISNUMBER(SEARCH(Tiltaksanalyse!$A$88,Tiltaksanalyse!$D8)),Tiltaksanalyse!E$88,IF(ISNUMBER(SEARCH(Tiltaksanalyse!$A$89,Tiltaksanalyse!$D8)),Tiltaksanalyse!E$89,IF(ISNUMBER(SEARCH(Tiltaksanalyse!$A$90,Tiltaksanalyse!$D8)),Tiltaksanalyse!E$90,IF(ISNUMBER(SEARCH(Tiltaksanalyse!$A$91,Tiltaksanalyse!$D8)),Tiltaksanalyse!E$91,IF(ISNUMBER(SEARCH(Tiltaksanalyse!$A$92,Tiltaksanalyse!$D8)),Tiltaksanalyse!E$92,IF(ISNUMBER(SEARCH(Tiltaksanalyse!$A$93,Tiltaksanalyse!$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$99,Tiltaksanalyse!$D8)),Tiltaksanalyse!E$98,"")))))))))))))))</f>
        <v xml:space="preserve"> </v>
      </c>
      <c r="J8" s="79" t="str">
        <f>IF(ISNUMBER(SEARCH(Tiltaksanalyse!$A$84,$D8)),Tiltaksanalyse!F$84,IF(ISNUMBER(SEARCH(Tiltaksanalyse!$A$85,Tiltaksanalyse!$D8)),Tiltaksanalyse!F$85,IF(ISNUMBER(SEARCH(Tiltaksanalyse!$A$86,Tiltaksanalyse!$D8)),Tiltaksanalyse!F$86,IF(ISNUMBER(SEARCH(Tiltaksanalyse!$A$87,Tiltaksanalyse!$D8)),Tiltaksanalyse!F$87,IF(ISNUMBER(SEARCH(Tiltaksanalyse!$A$88,Tiltaksanalyse!$D8)),Tiltaksanalyse!F$88,IF(ISNUMBER(SEARCH(Tiltaksanalyse!$A$89,Tiltaksanalyse!$D8)),Tiltaksanalyse!F$89,IF(ISNUMBER(SEARCH(Tiltaksanalyse!$A$90,Tiltaksanalyse!$D8)),Tiltaksanalyse!F$90,IF(ISNUMBER(SEARCH(Tiltaksanalyse!$A$91,Tiltaksanalyse!$D8)),Tiltaksanalyse!F$91,IF(ISNUMBER(SEARCH(Tiltaksanalyse!$A$92,Tiltaksanalyse!$D8)),Tiltaksanalyse!F$92,IF(ISNUMBER(SEARCH(Tiltaksanalyse!$A$93,Tiltaksanalyse!$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$99,Tiltaksanalyse!$D8)),Tiltaksanalyse!F$98,"")))))))))))))))</f>
        <v xml:space="preserve"> </v>
      </c>
      <c r="K8" s="78" t="s">
        <v>419</v>
      </c>
      <c r="L8" s="78"/>
      <c r="M8" s="80"/>
      <c r="N8" s="78"/>
      <c r="O8" s="78"/>
      <c r="P8" s="78"/>
      <c r="Q8" s="78"/>
      <c r="R8" s="78" t="s">
        <v>416</v>
      </c>
      <c r="S8" s="78"/>
    </row>
    <row r="9" spans="1:19" x14ac:dyDescent="0.25">
      <c r="A9" s="2"/>
    </row>
    <row r="10" spans="1:19" x14ac:dyDescent="0.25">
      <c r="A10" s="2" t="s">
        <v>74</v>
      </c>
    </row>
    <row r="11" spans="1:19" x14ac:dyDescent="0.25">
      <c r="A11" s="2" t="s">
        <v>218</v>
      </c>
      <c r="B11" s="14"/>
      <c r="C11" s="14"/>
      <c r="D11" s="14"/>
      <c r="E11" s="14"/>
      <c r="F11" s="14"/>
      <c r="G11" s="13"/>
      <c r="H11" s="13"/>
      <c r="I11" s="13"/>
      <c r="J11" s="13"/>
      <c r="K11" s="13"/>
      <c r="L11" s="14"/>
      <c r="M11" s="14"/>
      <c r="N11" s="14"/>
      <c r="O11" s="14"/>
      <c r="P11" s="14"/>
      <c r="Q11" s="14"/>
      <c r="R11" s="13"/>
    </row>
    <row r="12" spans="1:19" x14ac:dyDescent="0.25">
      <c r="A12" s="2" t="s">
        <v>219</v>
      </c>
      <c r="B12" s="14"/>
      <c r="C12" s="14"/>
      <c r="D12" s="14"/>
      <c r="E12" s="14"/>
      <c r="F12" s="14"/>
      <c r="G12" s="13"/>
      <c r="H12" s="13"/>
      <c r="I12" s="13"/>
      <c r="J12" s="13"/>
      <c r="K12" s="13"/>
      <c r="L12" s="14"/>
      <c r="M12" s="14"/>
      <c r="N12" s="14"/>
      <c r="O12" s="14"/>
      <c r="P12" s="14"/>
      <c r="Q12" s="14"/>
      <c r="R12" s="13"/>
    </row>
    <row r="13" spans="1:19" x14ac:dyDescent="0.25">
      <c r="A13" s="2" t="s">
        <v>75</v>
      </c>
      <c r="B13" s="17"/>
      <c r="C13" s="17"/>
      <c r="D13" s="17"/>
      <c r="E13" s="17"/>
      <c r="F13" s="17"/>
      <c r="G13" s="13"/>
      <c r="H13" s="13"/>
      <c r="I13" s="13"/>
      <c r="J13" s="13"/>
      <c r="K13" s="13"/>
      <c r="L13" s="14"/>
      <c r="M13" s="14"/>
      <c r="N13" s="14"/>
      <c r="O13" s="14"/>
      <c r="P13" s="14"/>
      <c r="Q13" s="14"/>
      <c r="R13" s="13"/>
    </row>
    <row r="14" spans="1:19" x14ac:dyDescent="0.25">
      <c r="A14" s="2"/>
    </row>
    <row r="15" spans="1:19" x14ac:dyDescent="0.25">
      <c r="A15" s="2"/>
      <c r="F15" s="3" t="s">
        <v>196</v>
      </c>
    </row>
    <row r="16" spans="1:19" x14ac:dyDescent="0.25">
      <c r="A16" s="2" t="s">
        <v>77</v>
      </c>
      <c r="B16" s="2" t="s">
        <v>6</v>
      </c>
      <c r="C16" s="2"/>
      <c r="D16" s="2"/>
      <c r="E16" s="2"/>
      <c r="F16" s="2" t="s">
        <v>12</v>
      </c>
      <c r="G16" s="2"/>
      <c r="J16" s="12" t="s">
        <v>81</v>
      </c>
    </row>
    <row r="17" spans="1:10" ht="15" customHeight="1" x14ac:dyDescent="0.25">
      <c r="A17" s="2"/>
      <c r="B17" s="2" t="s">
        <v>9</v>
      </c>
      <c r="C17" s="2" t="s">
        <v>10</v>
      </c>
      <c r="D17" s="2"/>
      <c r="E17" s="2" t="s">
        <v>11</v>
      </c>
      <c r="F17" s="2" t="s">
        <v>9</v>
      </c>
      <c r="G17" s="2" t="s">
        <v>10</v>
      </c>
      <c r="H17" s="2" t="s">
        <v>11</v>
      </c>
      <c r="I17" s="2"/>
    </row>
    <row r="18" spans="1:10" ht="15" customHeight="1" x14ac:dyDescent="0.25">
      <c r="A18" s="2" t="s">
        <v>76</v>
      </c>
      <c r="B18" s="2"/>
      <c r="C18" s="2"/>
      <c r="D18" s="2"/>
      <c r="E18" s="2"/>
      <c r="F18" s="2"/>
      <c r="G18" s="2"/>
      <c r="H18" s="2"/>
      <c r="I18" s="2"/>
      <c r="J18" s="2"/>
    </row>
    <row r="19" spans="1:10" ht="15" customHeight="1" x14ac:dyDescent="0.25">
      <c r="A19" s="2" t="s">
        <v>15</v>
      </c>
      <c r="B19" s="17" t="s">
        <v>220</v>
      </c>
      <c r="C19" s="17" t="s">
        <v>220</v>
      </c>
      <c r="D19" s="17"/>
      <c r="E19" s="17"/>
      <c r="F19" s="17" t="s">
        <v>193</v>
      </c>
      <c r="G19" s="17" t="s">
        <v>221</v>
      </c>
      <c r="H19" s="14"/>
      <c r="I19" s="14"/>
      <c r="J19" s="14"/>
    </row>
    <row r="20" spans="1:10" ht="15" customHeight="1" x14ac:dyDescent="0.25">
      <c r="A20" s="2" t="s">
        <v>16</v>
      </c>
      <c r="B20" s="17" t="s">
        <v>220</v>
      </c>
      <c r="C20" s="17"/>
      <c r="D20" s="17"/>
      <c r="E20" s="17"/>
      <c r="F20" s="17" t="s">
        <v>193</v>
      </c>
      <c r="G20" s="17"/>
      <c r="H20" s="14"/>
      <c r="I20" s="14"/>
      <c r="J20" s="14"/>
    </row>
    <row r="21" spans="1:10" ht="15" customHeight="1" x14ac:dyDescent="0.25">
      <c r="A21" s="2" t="s">
        <v>119</v>
      </c>
      <c r="B21" s="17"/>
      <c r="C21" s="17"/>
      <c r="D21" s="17"/>
      <c r="E21" s="17"/>
      <c r="F21" s="17"/>
      <c r="G21" s="17"/>
      <c r="H21" s="17"/>
      <c r="I21" s="17"/>
      <c r="J21" s="17"/>
    </row>
    <row r="22" spans="1:10" ht="15" customHeight="1" x14ac:dyDescent="0.25">
      <c r="A22" s="2" t="s">
        <v>120</v>
      </c>
      <c r="B22" s="17"/>
      <c r="C22" s="17"/>
      <c r="D22" s="17"/>
      <c r="E22" s="17"/>
      <c r="F22" s="17"/>
      <c r="G22" s="17"/>
      <c r="H22" s="14"/>
      <c r="I22" s="14"/>
      <c r="J22" s="14"/>
    </row>
    <row r="23" spans="1:10" ht="15" customHeight="1" x14ac:dyDescent="0.25">
      <c r="A23" s="2" t="s">
        <v>121</v>
      </c>
      <c r="B23" s="17"/>
      <c r="C23" s="17"/>
      <c r="D23" s="17"/>
      <c r="E23" s="17"/>
      <c r="F23" s="17"/>
      <c r="G23" s="17"/>
      <c r="H23" s="17"/>
      <c r="I23" s="17"/>
      <c r="J23" s="17"/>
    </row>
    <row r="26" spans="1:10" x14ac:dyDescent="0.25">
      <c r="E26" s="3" t="s">
        <v>195</v>
      </c>
    </row>
    <row r="27" spans="1:10" x14ac:dyDescent="0.25">
      <c r="A27" s="12"/>
      <c r="B27" s="12" t="s">
        <v>4</v>
      </c>
      <c r="C27" s="12"/>
      <c r="D27" s="12"/>
      <c r="E27" s="12" t="s">
        <v>12</v>
      </c>
      <c r="F27" s="12" t="s">
        <v>5</v>
      </c>
      <c r="G27" s="12" t="s">
        <v>96</v>
      </c>
      <c r="H27" s="12" t="s">
        <v>53</v>
      </c>
    </row>
    <row r="28" spans="1:10" ht="75" x14ac:dyDescent="0.25">
      <c r="A28" s="2" t="s">
        <v>13</v>
      </c>
      <c r="B28" s="17">
        <v>1</v>
      </c>
      <c r="C28" s="17">
        <v>2</v>
      </c>
      <c r="D28" s="17">
        <v>3</v>
      </c>
      <c r="E28" s="17" t="s">
        <v>222</v>
      </c>
      <c r="F28" s="39" t="s">
        <v>432</v>
      </c>
      <c r="G28" s="17"/>
      <c r="H28" s="17"/>
    </row>
    <row r="29" spans="1:10" x14ac:dyDescent="0.25">
      <c r="A29" s="2" t="s">
        <v>14</v>
      </c>
      <c r="B29" s="17"/>
      <c r="C29" s="17"/>
      <c r="D29" s="17"/>
      <c r="E29" s="17"/>
      <c r="F29" s="17"/>
      <c r="G29" s="17"/>
      <c r="H29" s="17"/>
    </row>
    <row r="32" spans="1:10" x14ac:dyDescent="0.25">
      <c r="A32" s="2"/>
    </row>
    <row r="33" spans="1:6" x14ac:dyDescent="0.25">
      <c r="A33" s="2"/>
      <c r="F33" s="3"/>
    </row>
    <row r="34" spans="1:6" x14ac:dyDescent="0.25">
      <c r="A34" s="2"/>
      <c r="F34" s="3"/>
    </row>
    <row r="35" spans="1:6" x14ac:dyDescent="0.25">
      <c r="A35" s="2"/>
      <c r="E35" s="3" t="s">
        <v>93</v>
      </c>
    </row>
    <row r="36" spans="1:6" x14ac:dyDescent="0.25">
      <c r="A36" s="2" t="s">
        <v>88</v>
      </c>
      <c r="E36" s="3" t="s">
        <v>94</v>
      </c>
    </row>
    <row r="37" spans="1:6" x14ac:dyDescent="0.25">
      <c r="A37" s="2" t="s">
        <v>95</v>
      </c>
      <c r="B37" s="2" t="s">
        <v>89</v>
      </c>
      <c r="C37" s="2" t="s">
        <v>90</v>
      </c>
      <c r="D37" s="2" t="s">
        <v>91</v>
      </c>
      <c r="E37" s="2" t="s">
        <v>92</v>
      </c>
      <c r="F37" s="2" t="s">
        <v>3</v>
      </c>
    </row>
    <row r="38" spans="1:6" x14ac:dyDescent="0.25">
      <c r="A38" s="2" t="s">
        <v>97</v>
      </c>
      <c r="B38" s="17"/>
      <c r="C38" s="17"/>
      <c r="D38" s="17"/>
      <c r="E38" s="17"/>
      <c r="F38" s="17"/>
    </row>
    <row r="39" spans="1:6" x14ac:dyDescent="0.25">
      <c r="A39" s="2" t="s">
        <v>98</v>
      </c>
      <c r="B39" s="17"/>
      <c r="C39" s="17"/>
      <c r="D39" s="17"/>
      <c r="E39" s="17"/>
      <c r="F39" s="17"/>
    </row>
    <row r="46" spans="1:6" x14ac:dyDescent="0.25">
      <c r="A46" s="2" t="s">
        <v>84</v>
      </c>
    </row>
    <row r="47" spans="1:6" x14ac:dyDescent="0.25">
      <c r="A47" s="2" t="s">
        <v>85</v>
      </c>
      <c r="B47" s="17">
        <v>1</v>
      </c>
    </row>
    <row r="48" spans="1:6" x14ac:dyDescent="0.25">
      <c r="A48" s="2" t="s">
        <v>86</v>
      </c>
      <c r="B48" s="17" t="s">
        <v>425</v>
      </c>
    </row>
    <row r="81" spans="1:8" ht="15.75" thickBot="1" x14ac:dyDescent="0.3"/>
    <row r="82" spans="1:8" x14ac:dyDescent="0.25">
      <c r="A82" s="19" t="s">
        <v>122</v>
      </c>
      <c r="B82" s="20"/>
      <c r="C82" s="20"/>
      <c r="D82" s="20"/>
      <c r="E82" s="20"/>
      <c r="F82" s="21"/>
    </row>
    <row r="83" spans="1:8" x14ac:dyDescent="0.25">
      <c r="A83" s="22" t="s">
        <v>123</v>
      </c>
      <c r="B83" s="23" t="s">
        <v>124</v>
      </c>
      <c r="C83" s="23" t="s">
        <v>125</v>
      </c>
      <c r="D83" s="23" t="s">
        <v>126</v>
      </c>
      <c r="E83" s="23" t="s">
        <v>127</v>
      </c>
      <c r="F83" s="24" t="s">
        <v>128</v>
      </c>
      <c r="G83" s="2"/>
      <c r="H83" s="2"/>
    </row>
    <row r="84" spans="1:8" x14ac:dyDescent="0.25">
      <c r="A84" s="25" t="s">
        <v>129</v>
      </c>
      <c r="B84" s="26" t="s">
        <v>130</v>
      </c>
      <c r="C84" s="26" t="s">
        <v>131</v>
      </c>
      <c r="D84" s="26" t="s">
        <v>132</v>
      </c>
      <c r="E84" s="26" t="s">
        <v>133</v>
      </c>
      <c r="F84" s="27" t="s">
        <v>134</v>
      </c>
    </row>
    <row r="85" spans="1:8" x14ac:dyDescent="0.25">
      <c r="A85" s="25" t="s">
        <v>135</v>
      </c>
      <c r="B85" s="26" t="s">
        <v>136</v>
      </c>
      <c r="C85" s="26" t="s">
        <v>137</v>
      </c>
      <c r="D85" s="26" t="s">
        <v>138</v>
      </c>
      <c r="E85" s="26" t="s">
        <v>139</v>
      </c>
      <c r="F85" s="27" t="s">
        <v>140</v>
      </c>
    </row>
    <row r="86" spans="1:8" x14ac:dyDescent="0.25">
      <c r="A86" s="25" t="s">
        <v>141</v>
      </c>
      <c r="B86" s="26" t="s">
        <v>142</v>
      </c>
      <c r="C86" s="26" t="s">
        <v>131</v>
      </c>
      <c r="D86" s="26" t="s">
        <v>143</v>
      </c>
      <c r="E86" s="26" t="s">
        <v>144</v>
      </c>
      <c r="F86" s="27" t="s">
        <v>145</v>
      </c>
    </row>
    <row r="87" spans="1:8" x14ac:dyDescent="0.25">
      <c r="A87" s="25" t="s">
        <v>146</v>
      </c>
      <c r="B87" s="26" t="s">
        <v>147</v>
      </c>
      <c r="C87" s="26" t="s">
        <v>131</v>
      </c>
      <c r="D87" s="26" t="s">
        <v>148</v>
      </c>
      <c r="E87" s="26" t="s">
        <v>149</v>
      </c>
      <c r="F87" s="27" t="s">
        <v>145</v>
      </c>
    </row>
    <row r="88" spans="1:8" x14ac:dyDescent="0.25">
      <c r="A88" s="25" t="s">
        <v>150</v>
      </c>
      <c r="B88" s="26" t="s">
        <v>151</v>
      </c>
      <c r="C88" s="26" t="s">
        <v>131</v>
      </c>
      <c r="D88" s="26" t="s">
        <v>152</v>
      </c>
      <c r="E88" s="26" t="s">
        <v>153</v>
      </c>
      <c r="F88" s="27" t="s">
        <v>145</v>
      </c>
    </row>
    <row r="89" spans="1:8" x14ac:dyDescent="0.25">
      <c r="A89" s="25" t="s">
        <v>154</v>
      </c>
      <c r="B89" s="26" t="s">
        <v>155</v>
      </c>
      <c r="C89" s="26" t="s">
        <v>131</v>
      </c>
      <c r="D89" s="26" t="s">
        <v>156</v>
      </c>
      <c r="E89" s="26" t="s">
        <v>157</v>
      </c>
      <c r="F89" s="27" t="s">
        <v>145</v>
      </c>
    </row>
    <row r="90" spans="1:8" x14ac:dyDescent="0.25">
      <c r="A90" s="25" t="s">
        <v>158</v>
      </c>
      <c r="B90" s="26" t="s">
        <v>159</v>
      </c>
      <c r="C90" s="26" t="s">
        <v>131</v>
      </c>
      <c r="D90" s="26" t="s">
        <v>160</v>
      </c>
      <c r="E90" s="26" t="s">
        <v>161</v>
      </c>
      <c r="F90" s="27" t="s">
        <v>140</v>
      </c>
    </row>
    <row r="91" spans="1:8" x14ac:dyDescent="0.25">
      <c r="A91" s="25" t="s">
        <v>162</v>
      </c>
      <c r="B91" s="26" t="s">
        <v>163</v>
      </c>
      <c r="C91" s="26" t="s">
        <v>164</v>
      </c>
      <c r="D91" s="26" t="s">
        <v>161</v>
      </c>
      <c r="E91" s="26" t="s">
        <v>160</v>
      </c>
      <c r="F91" s="27" t="s">
        <v>165</v>
      </c>
    </row>
    <row r="92" spans="1:8" x14ac:dyDescent="0.25">
      <c r="A92" s="25" t="s">
        <v>166</v>
      </c>
      <c r="B92" s="26" t="s">
        <v>167</v>
      </c>
      <c r="C92" s="26" t="s">
        <v>168</v>
      </c>
      <c r="D92" s="26" t="s">
        <v>161</v>
      </c>
      <c r="E92" s="26" t="s">
        <v>169</v>
      </c>
      <c r="F92" s="27" t="s">
        <v>160</v>
      </c>
    </row>
    <row r="93" spans="1:8" x14ac:dyDescent="0.25">
      <c r="A93" s="25" t="s">
        <v>170</v>
      </c>
      <c r="B93" s="26" t="s">
        <v>171</v>
      </c>
      <c r="C93" s="26" t="s">
        <v>172</v>
      </c>
      <c r="D93" s="26" t="s">
        <v>173</v>
      </c>
      <c r="E93" s="26" t="s">
        <v>140</v>
      </c>
      <c r="F93" s="27" t="s">
        <v>165</v>
      </c>
    </row>
    <row r="94" spans="1:8" x14ac:dyDescent="0.25">
      <c r="A94" s="25" t="s">
        <v>174</v>
      </c>
      <c r="B94" s="26" t="s">
        <v>175</v>
      </c>
      <c r="C94" s="26" t="s">
        <v>176</v>
      </c>
      <c r="D94" s="26" t="s">
        <v>177</v>
      </c>
      <c r="E94" s="26" t="s">
        <v>140</v>
      </c>
      <c r="F94" s="27" t="s">
        <v>165</v>
      </c>
    </row>
    <row r="95" spans="1:8" x14ac:dyDescent="0.25">
      <c r="A95" s="25" t="s">
        <v>178</v>
      </c>
      <c r="B95" s="26" t="s">
        <v>179</v>
      </c>
      <c r="C95" s="26" t="s">
        <v>180</v>
      </c>
      <c r="D95" s="26" t="s">
        <v>181</v>
      </c>
      <c r="E95" s="26" t="s">
        <v>143</v>
      </c>
      <c r="F95" s="27" t="s">
        <v>140</v>
      </c>
    </row>
    <row r="96" spans="1:8" x14ac:dyDescent="0.25">
      <c r="A96" s="25" t="s">
        <v>182</v>
      </c>
      <c r="B96" s="26" t="s">
        <v>183</v>
      </c>
      <c r="C96" s="26" t="s">
        <v>184</v>
      </c>
      <c r="D96" s="26" t="s">
        <v>185</v>
      </c>
      <c r="E96" s="26" t="s">
        <v>186</v>
      </c>
      <c r="F96" s="27" t="s">
        <v>165</v>
      </c>
    </row>
    <row r="97" spans="1:7" x14ac:dyDescent="0.25">
      <c r="A97" s="25" t="s">
        <v>187</v>
      </c>
      <c r="B97" s="26" t="s">
        <v>188</v>
      </c>
      <c r="C97" s="26" t="s">
        <v>189</v>
      </c>
      <c r="D97" s="26" t="s">
        <v>165</v>
      </c>
      <c r="E97" s="26" t="s">
        <v>165</v>
      </c>
      <c r="F97" s="27" t="s">
        <v>165</v>
      </c>
      <c r="G97" t="s">
        <v>165</v>
      </c>
    </row>
    <row r="98" spans="1:7" x14ac:dyDescent="0.25">
      <c r="A98" s="25"/>
      <c r="B98" s="26"/>
      <c r="C98" s="26"/>
      <c r="D98" s="26"/>
      <c r="E98" s="26"/>
      <c r="F98" s="27"/>
    </row>
    <row r="99" spans="1:7" x14ac:dyDescent="0.25">
      <c r="A99" s="22" t="s">
        <v>190</v>
      </c>
      <c r="B99" s="26"/>
      <c r="C99" s="26"/>
      <c r="D99" s="26"/>
      <c r="E99" s="26"/>
      <c r="F99" s="27"/>
    </row>
    <row r="100" spans="1:7" x14ac:dyDescent="0.25">
      <c r="A100" s="25" t="s">
        <v>191</v>
      </c>
      <c r="B100" s="26"/>
      <c r="C100" s="26"/>
      <c r="D100" s="26"/>
      <c r="E100" s="26"/>
      <c r="F100" s="27"/>
    </row>
    <row r="101" spans="1:7" x14ac:dyDescent="0.25">
      <c r="A101" s="25" t="s">
        <v>192</v>
      </c>
      <c r="B101" s="26"/>
      <c r="C101" s="26"/>
      <c r="D101" s="26"/>
      <c r="E101" s="26"/>
      <c r="F101" s="27"/>
    </row>
    <row r="102" spans="1:7" x14ac:dyDescent="0.25">
      <c r="A102" s="25" t="s">
        <v>193</v>
      </c>
      <c r="B102" s="26"/>
      <c r="C102" s="26"/>
      <c r="D102" s="26"/>
      <c r="E102" s="26"/>
      <c r="F102" s="27" t="s">
        <v>165</v>
      </c>
    </row>
    <row r="103" spans="1:7" ht="15.75" thickBot="1" x14ac:dyDescent="0.3">
      <c r="A103" s="28" t="s">
        <v>194</v>
      </c>
      <c r="B103" s="29"/>
      <c r="C103" s="29"/>
      <c r="D103" s="29"/>
      <c r="E103" s="29"/>
      <c r="F103" s="30"/>
    </row>
  </sheetData>
  <mergeCells count="3">
    <mergeCell ref="G4:J4"/>
    <mergeCell ref="M4:P4"/>
    <mergeCell ref="G5:J5"/>
  </mergeCells>
  <dataValidations count="2">
    <dataValidation type="list" allowBlank="1" showInputMessage="1" showErrorMessage="1" sqref="K7:K8" xr:uid="{00000000-0002-0000-0100-000001000000}">
      <formula1>$A$100:$A$103</formula1>
    </dataValidation>
    <dataValidation type="list" allowBlank="1" showInputMessage="1" showErrorMessage="1" promptTitle="Tiltakskategori" prompt="Vennligst velg fra nedtrekkslisten" sqref="D19 D6:D8 D11:D12" xr:uid="{00000000-0002-0000-0100-000002000000}">
      <formula1>$A$84:$A$97</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86"/>
  <sheetViews>
    <sheetView workbookViewId="0">
      <selection activeCell="E28" sqref="E28"/>
    </sheetView>
  </sheetViews>
  <sheetFormatPr defaultRowHeight="15" x14ac:dyDescent="0.25"/>
  <cols>
    <col min="1" max="1" width="22.7109375" customWidth="1"/>
    <col min="2" max="4" width="12.7109375" customWidth="1"/>
    <col min="5" max="5" width="17.140625" customWidth="1"/>
    <col min="6" max="6" width="14" customWidth="1"/>
    <col min="7" max="7" width="12.7109375" customWidth="1"/>
    <col min="8" max="8" width="17.85546875" customWidth="1"/>
    <col min="9" max="9" width="4.42578125" bestFit="1" customWidth="1"/>
    <col min="12" max="13" width="13.28515625" bestFit="1" customWidth="1"/>
  </cols>
  <sheetData>
    <row r="1" spans="1:8" s="42" customFormat="1" ht="43.5" customHeight="1" x14ac:dyDescent="0.25">
      <c r="A1" s="91" t="s">
        <v>250</v>
      </c>
      <c r="B1" s="91"/>
      <c r="C1" s="91"/>
      <c r="D1" s="91"/>
      <c r="E1" s="91"/>
      <c r="F1" s="91"/>
      <c r="G1" s="91"/>
    </row>
    <row r="2" spans="1:8" s="43" customFormat="1" x14ac:dyDescent="0.25">
      <c r="A2" s="42" t="s">
        <v>251</v>
      </c>
    </row>
    <row r="3" spans="1:8" s="43" customFormat="1" x14ac:dyDescent="0.25">
      <c r="A3" s="42" t="s">
        <v>252</v>
      </c>
    </row>
    <row r="4" spans="1:8" s="43" customFormat="1" x14ac:dyDescent="0.25">
      <c r="A4" s="42" t="s">
        <v>253</v>
      </c>
    </row>
    <row r="5" spans="1:8" s="43" customFormat="1" x14ac:dyDescent="0.25">
      <c r="A5" s="42" t="s">
        <v>254</v>
      </c>
    </row>
    <row r="6" spans="1:8" s="43" customFormat="1" x14ac:dyDescent="0.25">
      <c r="A6" s="42"/>
    </row>
    <row r="7" spans="1:8" ht="15.75" thickBot="1" x14ac:dyDescent="0.3"/>
    <row r="8" spans="1:8" ht="15.75" customHeight="1" thickBot="1" x14ac:dyDescent="0.3">
      <c r="A8" s="44"/>
      <c r="B8" s="82" t="s">
        <v>255</v>
      </c>
      <c r="C8" s="83"/>
      <c r="D8" s="83"/>
      <c r="E8" s="83"/>
      <c r="F8" s="85" t="s">
        <v>245</v>
      </c>
      <c r="G8" s="87" t="s">
        <v>256</v>
      </c>
      <c r="H8" s="89" t="s">
        <v>257</v>
      </c>
    </row>
    <row r="9" spans="1:8" s="2" customFormat="1" ht="73.5" customHeight="1" thickBot="1" x14ac:dyDescent="0.3">
      <c r="A9" s="45" t="s">
        <v>258</v>
      </c>
      <c r="B9" s="46" t="s">
        <v>259</v>
      </c>
      <c r="C9" s="47" t="s">
        <v>260</v>
      </c>
      <c r="D9" s="47" t="s">
        <v>261</v>
      </c>
      <c r="E9" s="47" t="s">
        <v>262</v>
      </c>
      <c r="F9" s="86"/>
      <c r="G9" s="88"/>
      <c r="H9" s="90"/>
    </row>
    <row r="10" spans="1:8" x14ac:dyDescent="0.25">
      <c r="A10" s="48" t="s">
        <v>263</v>
      </c>
      <c r="B10" s="49"/>
      <c r="E10">
        <f>SUM(B10:D10)</f>
        <v>0</v>
      </c>
      <c r="F10" s="50"/>
      <c r="G10" s="48"/>
      <c r="H10" s="51"/>
    </row>
    <row r="11" spans="1:8" s="32" customFormat="1" x14ac:dyDescent="0.25">
      <c r="A11" s="48" t="s">
        <v>264</v>
      </c>
      <c r="B11" s="49">
        <v>1</v>
      </c>
      <c r="C11">
        <v>1</v>
      </c>
      <c r="D11"/>
      <c r="E11">
        <f t="shared" ref="E11:E27" si="0">SUM(B11:D11)</f>
        <v>2</v>
      </c>
      <c r="F11" s="52"/>
      <c r="G11" s="48">
        <f>E11+F11</f>
        <v>2</v>
      </c>
      <c r="H11" s="51"/>
    </row>
    <row r="12" spans="1:8" x14ac:dyDescent="0.25">
      <c r="A12" s="48" t="s">
        <v>265</v>
      </c>
      <c r="B12" s="49"/>
      <c r="E12">
        <f t="shared" si="0"/>
        <v>0</v>
      </c>
      <c r="F12" s="48">
        <v>1</v>
      </c>
      <c r="G12" s="48">
        <f t="shared" ref="G12:G13" si="1">E12+F12</f>
        <v>1</v>
      </c>
      <c r="H12" s="51"/>
    </row>
    <row r="13" spans="1:8" x14ac:dyDescent="0.25">
      <c r="A13" s="48" t="s">
        <v>266</v>
      </c>
      <c r="B13" s="49">
        <v>13</v>
      </c>
      <c r="C13">
        <v>5</v>
      </c>
      <c r="D13">
        <v>1</v>
      </c>
      <c r="E13">
        <f t="shared" si="0"/>
        <v>19</v>
      </c>
      <c r="F13" s="48">
        <v>26</v>
      </c>
      <c r="G13" s="48">
        <f t="shared" si="1"/>
        <v>45</v>
      </c>
      <c r="H13" s="51">
        <v>7</v>
      </c>
    </row>
    <row r="14" spans="1:8" x14ac:dyDescent="0.25">
      <c r="A14" s="48" t="s">
        <v>267</v>
      </c>
      <c r="B14" s="49"/>
      <c r="E14">
        <f t="shared" si="0"/>
        <v>0</v>
      </c>
      <c r="F14" s="48"/>
      <c r="G14" s="48"/>
      <c r="H14" s="51"/>
    </row>
    <row r="15" spans="1:8" x14ac:dyDescent="0.25">
      <c r="A15" s="48" t="s">
        <v>268</v>
      </c>
      <c r="B15" s="49"/>
      <c r="C15">
        <v>3</v>
      </c>
      <c r="D15">
        <v>2</v>
      </c>
      <c r="E15">
        <f t="shared" si="0"/>
        <v>5</v>
      </c>
      <c r="F15" s="48">
        <v>5</v>
      </c>
      <c r="G15" s="48">
        <f t="shared" ref="G15:G17" si="2">E15+F15</f>
        <v>10</v>
      </c>
      <c r="H15" s="51">
        <v>1</v>
      </c>
    </row>
    <row r="16" spans="1:8" x14ac:dyDescent="0.25">
      <c r="A16" s="48" t="s">
        <v>269</v>
      </c>
      <c r="B16" s="49">
        <v>11</v>
      </c>
      <c r="C16">
        <v>25</v>
      </c>
      <c r="D16">
        <v>6</v>
      </c>
      <c r="E16">
        <f t="shared" si="0"/>
        <v>42</v>
      </c>
      <c r="F16" s="48">
        <v>22</v>
      </c>
      <c r="G16" s="48">
        <f t="shared" si="2"/>
        <v>64</v>
      </c>
      <c r="H16" s="51">
        <v>14</v>
      </c>
    </row>
    <row r="17" spans="1:8" x14ac:dyDescent="0.25">
      <c r="A17" s="48" t="s">
        <v>270</v>
      </c>
      <c r="B17" s="49">
        <v>20</v>
      </c>
      <c r="C17">
        <v>18</v>
      </c>
      <c r="D17">
        <v>12</v>
      </c>
      <c r="E17">
        <f t="shared" si="0"/>
        <v>50</v>
      </c>
      <c r="F17" s="48">
        <v>21</v>
      </c>
      <c r="G17" s="48">
        <f t="shared" si="2"/>
        <v>71</v>
      </c>
      <c r="H17" s="51">
        <v>17</v>
      </c>
    </row>
    <row r="18" spans="1:8" x14ac:dyDescent="0.25">
      <c r="A18" s="48" t="s">
        <v>271</v>
      </c>
      <c r="B18" s="49"/>
      <c r="E18">
        <f t="shared" si="0"/>
        <v>0</v>
      </c>
      <c r="F18" s="48"/>
      <c r="G18" s="48"/>
      <c r="H18" s="51"/>
    </row>
    <row r="19" spans="1:8" x14ac:dyDescent="0.25">
      <c r="A19" s="48" t="s">
        <v>272</v>
      </c>
      <c r="B19" s="49"/>
      <c r="E19">
        <f t="shared" si="0"/>
        <v>0</v>
      </c>
      <c r="F19" s="48"/>
      <c r="G19" s="48"/>
      <c r="H19" s="51"/>
    </row>
    <row r="20" spans="1:8" x14ac:dyDescent="0.25">
      <c r="A20" s="48" t="s">
        <v>273</v>
      </c>
      <c r="B20" s="49">
        <v>1</v>
      </c>
      <c r="C20">
        <v>4</v>
      </c>
      <c r="D20">
        <v>1</v>
      </c>
      <c r="E20">
        <f t="shared" si="0"/>
        <v>6</v>
      </c>
      <c r="F20" s="48">
        <v>6</v>
      </c>
      <c r="G20" s="48">
        <f t="shared" ref="G20:G21" si="3">E20+F20</f>
        <v>12</v>
      </c>
      <c r="H20" s="51">
        <v>2</v>
      </c>
    </row>
    <row r="21" spans="1:8" x14ac:dyDescent="0.25">
      <c r="A21" s="48" t="s">
        <v>274</v>
      </c>
      <c r="B21" s="49">
        <v>11</v>
      </c>
      <c r="C21">
        <v>9</v>
      </c>
      <c r="D21">
        <v>7</v>
      </c>
      <c r="E21">
        <f t="shared" si="0"/>
        <v>27</v>
      </c>
      <c r="F21" s="48">
        <v>7</v>
      </c>
      <c r="G21" s="48">
        <f t="shared" si="3"/>
        <v>34</v>
      </c>
      <c r="H21" s="51">
        <v>4</v>
      </c>
    </row>
    <row r="22" spans="1:8" x14ac:dyDescent="0.25">
      <c r="A22" s="48" t="s">
        <v>275</v>
      </c>
      <c r="B22" s="49"/>
      <c r="C22">
        <v>1</v>
      </c>
      <c r="E22">
        <f t="shared" si="0"/>
        <v>1</v>
      </c>
      <c r="F22" s="48"/>
      <c r="G22" s="48">
        <f>E22+F22</f>
        <v>1</v>
      </c>
      <c r="H22" s="51"/>
    </row>
    <row r="23" spans="1:8" x14ac:dyDescent="0.25">
      <c r="A23" s="48" t="s">
        <v>276</v>
      </c>
      <c r="B23" s="49">
        <v>8</v>
      </c>
      <c r="C23">
        <v>13</v>
      </c>
      <c r="D23">
        <v>11</v>
      </c>
      <c r="E23">
        <f t="shared" si="0"/>
        <v>32</v>
      </c>
      <c r="F23" s="48">
        <v>17</v>
      </c>
      <c r="G23" s="48">
        <f t="shared" ref="G23:G27" si="4">E23+F23</f>
        <v>49</v>
      </c>
      <c r="H23" s="51">
        <v>6</v>
      </c>
    </row>
    <row r="24" spans="1:8" x14ac:dyDescent="0.25">
      <c r="A24" s="48" t="s">
        <v>277</v>
      </c>
      <c r="B24" s="49">
        <v>3</v>
      </c>
      <c r="C24">
        <v>8</v>
      </c>
      <c r="D24">
        <v>3</v>
      </c>
      <c r="E24">
        <f t="shared" si="0"/>
        <v>14</v>
      </c>
      <c r="F24" s="48">
        <v>11</v>
      </c>
      <c r="G24" s="48">
        <f t="shared" si="4"/>
        <v>25</v>
      </c>
      <c r="H24" s="51">
        <v>5</v>
      </c>
    </row>
    <row r="25" spans="1:8" x14ac:dyDescent="0.25">
      <c r="A25" s="48" t="s">
        <v>278</v>
      </c>
      <c r="B25" s="49">
        <v>5</v>
      </c>
      <c r="C25">
        <v>3</v>
      </c>
      <c r="E25">
        <f t="shared" si="0"/>
        <v>8</v>
      </c>
      <c r="F25" s="48">
        <v>4</v>
      </c>
      <c r="G25" s="48">
        <f t="shared" si="4"/>
        <v>12</v>
      </c>
      <c r="H25" s="51">
        <v>3</v>
      </c>
    </row>
    <row r="26" spans="1:8" x14ac:dyDescent="0.25">
      <c r="A26" s="48" t="s">
        <v>279</v>
      </c>
      <c r="B26" s="49">
        <v>5</v>
      </c>
      <c r="C26">
        <v>6</v>
      </c>
      <c r="E26">
        <f t="shared" si="0"/>
        <v>11</v>
      </c>
      <c r="F26" s="48">
        <v>1</v>
      </c>
      <c r="G26" s="48">
        <f t="shared" si="4"/>
        <v>12</v>
      </c>
      <c r="H26" s="51">
        <v>1</v>
      </c>
    </row>
    <row r="27" spans="1:8" ht="15.75" thickBot="1" x14ac:dyDescent="0.3">
      <c r="A27" s="48" t="s">
        <v>280</v>
      </c>
      <c r="B27" s="49"/>
      <c r="E27">
        <f t="shared" si="0"/>
        <v>0</v>
      </c>
      <c r="F27" s="48">
        <v>2</v>
      </c>
      <c r="G27" s="48">
        <f t="shared" si="4"/>
        <v>2</v>
      </c>
      <c r="H27" s="51"/>
    </row>
    <row r="28" spans="1:8" s="2" customFormat="1" ht="15.75" thickBot="1" x14ac:dyDescent="0.3">
      <c r="A28" s="53" t="s">
        <v>281</v>
      </c>
      <c r="B28" s="54">
        <f>SUM(B10:B27)</f>
        <v>78</v>
      </c>
      <c r="C28" s="55">
        <f>SUM(C10:C27)</f>
        <v>96</v>
      </c>
      <c r="D28" s="55">
        <f>SUM(D10:D27)</f>
        <v>43</v>
      </c>
      <c r="E28" s="55">
        <f>SUM(E10:E27)</f>
        <v>217</v>
      </c>
      <c r="F28" s="53">
        <f t="shared" ref="F28:G28" si="5">SUM(F10:F27)</f>
        <v>123</v>
      </c>
      <c r="G28" s="53">
        <f t="shared" si="5"/>
        <v>340</v>
      </c>
      <c r="H28" s="56">
        <f>SUM(H10:H27)</f>
        <v>60</v>
      </c>
    </row>
    <row r="32" spans="1:8" ht="46.5" customHeight="1" x14ac:dyDescent="0.25">
      <c r="A32" s="91" t="s">
        <v>282</v>
      </c>
      <c r="B32" s="91"/>
      <c r="C32" s="91"/>
      <c r="D32" s="91"/>
      <c r="E32" s="91"/>
      <c r="F32" s="91"/>
      <c r="G32" s="91"/>
    </row>
    <row r="33" spans="1:12" s="43" customFormat="1" x14ac:dyDescent="0.25">
      <c r="A33" s="42" t="s">
        <v>251</v>
      </c>
    </row>
    <row r="34" spans="1:12" s="43" customFormat="1" x14ac:dyDescent="0.25">
      <c r="A34" s="42" t="s">
        <v>252</v>
      </c>
    </row>
    <row r="35" spans="1:12" s="43" customFormat="1" x14ac:dyDescent="0.25">
      <c r="A35" s="42" t="s">
        <v>253</v>
      </c>
    </row>
    <row r="36" spans="1:12" s="43" customFormat="1" x14ac:dyDescent="0.25">
      <c r="A36" s="42" t="s">
        <v>254</v>
      </c>
    </row>
    <row r="37" spans="1:12" s="42" customFormat="1" x14ac:dyDescent="0.25"/>
    <row r="38" spans="1:12" s="42" customFormat="1" ht="15.75" thickBot="1" x14ac:dyDescent="0.3">
      <c r="A38"/>
      <c r="B38"/>
      <c r="C38"/>
      <c r="D38"/>
      <c r="E38"/>
      <c r="F38"/>
      <c r="G38"/>
      <c r="H38"/>
    </row>
    <row r="39" spans="1:12" ht="15.75" customHeight="1" thickBot="1" x14ac:dyDescent="0.3">
      <c r="A39" s="44"/>
      <c r="B39" s="82" t="s">
        <v>255</v>
      </c>
      <c r="C39" s="83"/>
      <c r="D39" s="83"/>
      <c r="E39" s="84"/>
      <c r="F39" s="85" t="s">
        <v>245</v>
      </c>
      <c r="G39" s="87" t="s">
        <v>283</v>
      </c>
      <c r="H39" s="89" t="s">
        <v>284</v>
      </c>
    </row>
    <row r="40" spans="1:12" s="2" customFormat="1" ht="52.5" customHeight="1" thickBot="1" x14ac:dyDescent="0.3">
      <c r="A40" s="45" t="s">
        <v>258</v>
      </c>
      <c r="B40" s="46" t="s">
        <v>259</v>
      </c>
      <c r="C40" s="47" t="s">
        <v>260</v>
      </c>
      <c r="D40" s="47" t="s">
        <v>261</v>
      </c>
      <c r="E40" s="47" t="s">
        <v>262</v>
      </c>
      <c r="F40" s="86"/>
      <c r="G40" s="88"/>
      <c r="H40" s="90"/>
    </row>
    <row r="41" spans="1:12" x14ac:dyDescent="0.25">
      <c r="A41" s="48" t="s">
        <v>263</v>
      </c>
      <c r="B41" s="57"/>
      <c r="C41" s="58"/>
      <c r="D41" s="58"/>
      <c r="E41" s="58">
        <f>SUM(B41:D41)</f>
        <v>0</v>
      </c>
      <c r="F41" s="59"/>
      <c r="G41" s="60"/>
      <c r="H41" s="61"/>
      <c r="I41" s="58"/>
      <c r="L41" s="58"/>
    </row>
    <row r="42" spans="1:12" x14ac:dyDescent="0.25">
      <c r="A42" s="48" t="s">
        <v>264</v>
      </c>
      <c r="B42" s="57">
        <v>399.87406540515235</v>
      </c>
      <c r="C42" s="58">
        <v>431.21034525361813</v>
      </c>
      <c r="D42" s="58"/>
      <c r="E42" s="58">
        <f t="shared" ref="E42:E58" si="6">SUM(B42:D42)</f>
        <v>831.08441065877048</v>
      </c>
      <c r="F42" s="62"/>
      <c r="G42" s="63">
        <f t="shared" ref="G42:G44" si="7">E42+F42</f>
        <v>831.08441065877048</v>
      </c>
      <c r="H42" s="61"/>
    </row>
    <row r="43" spans="1:12" x14ac:dyDescent="0.25">
      <c r="A43" s="48" t="s">
        <v>265</v>
      </c>
      <c r="B43" s="57"/>
      <c r="C43" s="58"/>
      <c r="D43" s="58"/>
      <c r="E43" s="58">
        <f t="shared" si="6"/>
        <v>0</v>
      </c>
      <c r="F43" s="60">
        <v>210.49964269944761</v>
      </c>
      <c r="G43" s="63">
        <f t="shared" si="7"/>
        <v>210.49964269944761</v>
      </c>
      <c r="H43" s="61"/>
      <c r="I43" s="64"/>
      <c r="J43" s="58"/>
    </row>
    <row r="44" spans="1:12" x14ac:dyDescent="0.25">
      <c r="A44" s="48" t="s">
        <v>266</v>
      </c>
      <c r="B44" s="57">
        <v>13431.607638613139</v>
      </c>
      <c r="C44" s="58">
        <v>1187.5021197065544</v>
      </c>
      <c r="D44" s="58">
        <v>20.246362053977517</v>
      </c>
      <c r="E44" s="58">
        <f>SUM(B44:D44)</f>
        <v>14639.356120373672</v>
      </c>
      <c r="F44" s="65">
        <v>41937.464</v>
      </c>
      <c r="G44" s="63">
        <f t="shared" si="7"/>
        <v>56576.820120373668</v>
      </c>
      <c r="H44" s="61">
        <v>7461.9616584001242</v>
      </c>
      <c r="I44" s="58"/>
    </row>
    <row r="45" spans="1:12" x14ac:dyDescent="0.25">
      <c r="A45" s="48" t="s">
        <v>267</v>
      </c>
      <c r="B45" s="57"/>
      <c r="C45" s="58"/>
      <c r="D45" s="58"/>
      <c r="E45" s="58">
        <f t="shared" si="6"/>
        <v>0</v>
      </c>
      <c r="F45" s="60"/>
      <c r="G45" s="63"/>
      <c r="H45" s="61"/>
      <c r="I45" s="58"/>
    </row>
    <row r="46" spans="1:12" x14ac:dyDescent="0.25">
      <c r="A46" s="48" t="s">
        <v>268</v>
      </c>
      <c r="B46" s="57"/>
      <c r="C46" s="58">
        <v>106.62875946795748</v>
      </c>
      <c r="D46" s="58">
        <v>39.07427075563492</v>
      </c>
      <c r="E46" s="58">
        <f t="shared" si="6"/>
        <v>145.70303022359241</v>
      </c>
      <c r="F46" s="60">
        <v>558.59314649755265</v>
      </c>
      <c r="G46" s="63">
        <f t="shared" ref="G46:G48" si="8">E46+F46</f>
        <v>704.296176721145</v>
      </c>
      <c r="H46" s="61">
        <v>42.6221825245972</v>
      </c>
      <c r="I46" s="58"/>
    </row>
    <row r="47" spans="1:12" x14ac:dyDescent="0.25">
      <c r="A47" s="48" t="s">
        <v>269</v>
      </c>
      <c r="B47" s="57">
        <v>4257.6618630928097</v>
      </c>
      <c r="C47" s="58">
        <v>4618.3278515365864</v>
      </c>
      <c r="D47" s="58">
        <v>278.71043078324504</v>
      </c>
      <c r="E47" s="58">
        <f t="shared" si="6"/>
        <v>9154.7001454126403</v>
      </c>
      <c r="F47" s="60">
        <v>6557.926347162479</v>
      </c>
      <c r="G47" s="63">
        <f t="shared" si="8"/>
        <v>15712.62649257512</v>
      </c>
      <c r="H47" s="61">
        <v>1512.4787141016905</v>
      </c>
      <c r="I47" s="58"/>
    </row>
    <row r="48" spans="1:12" x14ac:dyDescent="0.25">
      <c r="A48" s="48" t="s">
        <v>270</v>
      </c>
      <c r="B48" s="57">
        <v>8732.7654306789991</v>
      </c>
      <c r="C48" s="58">
        <v>6751.7633371148459</v>
      </c>
      <c r="D48" s="58">
        <v>1861.0546922656199</v>
      </c>
      <c r="E48" s="58">
        <f t="shared" si="6"/>
        <v>17345.583460059464</v>
      </c>
      <c r="F48" s="60">
        <v>11147.583263772916</v>
      </c>
      <c r="G48" s="63">
        <f t="shared" si="8"/>
        <v>28493.166723832379</v>
      </c>
      <c r="H48" s="61">
        <v>6126.1062472485792</v>
      </c>
      <c r="I48" s="58"/>
    </row>
    <row r="49" spans="1:9" x14ac:dyDescent="0.25">
      <c r="A49" s="48" t="s">
        <v>271</v>
      </c>
      <c r="B49" s="57"/>
      <c r="C49" s="58"/>
      <c r="D49" s="58"/>
      <c r="E49" s="58">
        <f t="shared" si="6"/>
        <v>0</v>
      </c>
      <c r="F49" s="60"/>
      <c r="G49" s="63"/>
      <c r="H49" s="61"/>
      <c r="I49" s="58"/>
    </row>
    <row r="50" spans="1:9" x14ac:dyDescent="0.25">
      <c r="A50" s="48" t="s">
        <v>272</v>
      </c>
      <c r="B50" s="57"/>
      <c r="C50" s="58"/>
      <c r="D50" s="58"/>
      <c r="E50" s="58">
        <f t="shared" si="6"/>
        <v>0</v>
      </c>
      <c r="F50" s="60"/>
      <c r="G50" s="63"/>
      <c r="H50" s="61"/>
      <c r="I50" s="58"/>
    </row>
    <row r="51" spans="1:9" x14ac:dyDescent="0.25">
      <c r="A51" s="48" t="s">
        <v>273</v>
      </c>
      <c r="B51" s="57">
        <v>114.07834330884943</v>
      </c>
      <c r="C51" s="58">
        <v>192.19351710307879</v>
      </c>
      <c r="D51" s="58">
        <v>3.2179277519049605</v>
      </c>
      <c r="E51" s="58">
        <f t="shared" si="6"/>
        <v>309.48978816383317</v>
      </c>
      <c r="F51" s="60">
        <v>676.82347723090936</v>
      </c>
      <c r="G51" s="63">
        <f t="shared" ref="G51:G58" si="9">E51+F51</f>
        <v>986.31326539474253</v>
      </c>
      <c r="H51" s="61">
        <v>44.100571711885934</v>
      </c>
      <c r="I51" s="58"/>
    </row>
    <row r="52" spans="1:9" x14ac:dyDescent="0.25">
      <c r="A52" s="48" t="s">
        <v>274</v>
      </c>
      <c r="B52" s="57">
        <v>1517.3203228977216</v>
      </c>
      <c r="C52" s="58">
        <v>997.6128349782017</v>
      </c>
      <c r="D52" s="58">
        <v>188.71548470386637</v>
      </c>
      <c r="E52" s="58">
        <f t="shared" si="6"/>
        <v>2703.6486425797898</v>
      </c>
      <c r="F52" s="60">
        <v>1518.9232235711911</v>
      </c>
      <c r="G52" s="63">
        <f t="shared" si="9"/>
        <v>4222.5718661509809</v>
      </c>
      <c r="H52" s="61">
        <v>751.05060459698223</v>
      </c>
      <c r="I52" s="58"/>
    </row>
    <row r="53" spans="1:9" x14ac:dyDescent="0.25">
      <c r="A53" s="48" t="s">
        <v>275</v>
      </c>
      <c r="B53" s="57"/>
      <c r="C53" s="58">
        <v>52.363358938064266</v>
      </c>
      <c r="D53" s="58"/>
      <c r="E53" s="58">
        <f t="shared" si="6"/>
        <v>52.363358938064266</v>
      </c>
      <c r="F53" s="60"/>
      <c r="G53" s="63">
        <f t="shared" si="9"/>
        <v>52.363358938064266</v>
      </c>
      <c r="H53" s="61"/>
      <c r="I53" s="58"/>
    </row>
    <row r="54" spans="1:9" x14ac:dyDescent="0.25">
      <c r="A54" s="48" t="s">
        <v>276</v>
      </c>
      <c r="B54" s="57">
        <v>9738.6677523150956</v>
      </c>
      <c r="C54" s="58">
        <v>2033.0495921024262</v>
      </c>
      <c r="D54" s="58">
        <v>424.55075046376021</v>
      </c>
      <c r="E54" s="58">
        <f t="shared" si="6"/>
        <v>12196.268094881283</v>
      </c>
      <c r="F54" s="60">
        <v>29198.706800002277</v>
      </c>
      <c r="G54" s="63">
        <f t="shared" si="9"/>
        <v>41394.974894883562</v>
      </c>
      <c r="H54" s="61">
        <v>2425.3466414264512</v>
      </c>
      <c r="I54" s="58"/>
    </row>
    <row r="55" spans="1:9" x14ac:dyDescent="0.25">
      <c r="A55" s="48" t="s">
        <v>277</v>
      </c>
      <c r="B55" s="57">
        <v>992.14559325062805</v>
      </c>
      <c r="C55" s="58">
        <v>698.75326025718914</v>
      </c>
      <c r="D55" s="58">
        <v>338.8355242401862</v>
      </c>
      <c r="E55" s="58">
        <f t="shared" si="6"/>
        <v>2029.7343777480035</v>
      </c>
      <c r="F55" s="60">
        <v>8847.7587719965413</v>
      </c>
      <c r="G55" s="63">
        <f t="shared" si="9"/>
        <v>10877.493149744545</v>
      </c>
      <c r="H55" s="61">
        <v>997.48351019236702</v>
      </c>
      <c r="I55" s="58"/>
    </row>
    <row r="56" spans="1:9" x14ac:dyDescent="0.25">
      <c r="A56" s="48" t="s">
        <v>278</v>
      </c>
      <c r="B56" s="57">
        <v>3067.222076372525</v>
      </c>
      <c r="C56" s="58">
        <v>70.832992503238145</v>
      </c>
      <c r="D56" s="58"/>
      <c r="E56" s="58">
        <f t="shared" si="6"/>
        <v>3138.055068875763</v>
      </c>
      <c r="F56" s="60">
        <v>2221.1295716793061</v>
      </c>
      <c r="G56" s="63">
        <f t="shared" si="9"/>
        <v>5359.1846405550696</v>
      </c>
      <c r="H56" s="61">
        <v>1168.4953739552066</v>
      </c>
      <c r="I56" s="58"/>
    </row>
    <row r="57" spans="1:9" x14ac:dyDescent="0.25">
      <c r="A57" s="48" t="s">
        <v>279</v>
      </c>
      <c r="B57" s="57">
        <v>671.04253289158942</v>
      </c>
      <c r="C57" s="58">
        <v>2104.6694935086311</v>
      </c>
      <c r="D57" s="58"/>
      <c r="E57" s="58">
        <f t="shared" si="6"/>
        <v>2775.7120264002206</v>
      </c>
      <c r="F57" s="60">
        <v>337.45539754269544</v>
      </c>
      <c r="G57" s="63">
        <f t="shared" si="9"/>
        <v>3113.1674239429158</v>
      </c>
      <c r="H57" s="61">
        <v>326.3422584756027</v>
      </c>
      <c r="I57" s="58"/>
    </row>
    <row r="58" spans="1:9" ht="15.75" thickBot="1" x14ac:dyDescent="0.3">
      <c r="A58" s="48" t="s">
        <v>280</v>
      </c>
      <c r="B58" s="57"/>
      <c r="C58" s="58"/>
      <c r="D58" s="58"/>
      <c r="E58" s="58">
        <f t="shared" si="6"/>
        <v>0</v>
      </c>
      <c r="F58" s="60">
        <v>7707.4139999999998</v>
      </c>
      <c r="G58" s="63">
        <f t="shared" si="9"/>
        <v>7707.4139999999998</v>
      </c>
      <c r="H58" s="61"/>
      <c r="I58" s="58"/>
    </row>
    <row r="59" spans="1:9" ht="15.75" thickBot="1" x14ac:dyDescent="0.3">
      <c r="A59" s="54" t="s">
        <v>281</v>
      </c>
      <c r="B59" s="66">
        <f>SUM(B41:B58)</f>
        <v>42922.385618826513</v>
      </c>
      <c r="C59" s="66">
        <f t="shared" ref="C59:E59" si="10">SUM(C41:C58)</f>
        <v>19244.90746247039</v>
      </c>
      <c r="D59" s="66">
        <f t="shared" si="10"/>
        <v>3154.4054430181955</v>
      </c>
      <c r="E59" s="66">
        <f t="shared" si="10"/>
        <v>65321.698524315107</v>
      </c>
      <c r="F59" s="67">
        <f>SUM(F41:F58)</f>
        <v>110920.27764215533</v>
      </c>
      <c r="G59" s="68">
        <f t="shared" ref="G59:H59" si="11">SUM(G41:G58)</f>
        <v>176241.97616647038</v>
      </c>
      <c r="H59" s="69">
        <f t="shared" si="11"/>
        <v>20855.987762633489</v>
      </c>
      <c r="I59" s="58"/>
    </row>
    <row r="60" spans="1:9" x14ac:dyDescent="0.25">
      <c r="F60" s="58"/>
      <c r="I60" s="58"/>
    </row>
    <row r="63" spans="1:9" x14ac:dyDescent="0.25">
      <c r="A63" s="42" t="s">
        <v>285</v>
      </c>
      <c r="B63" s="42"/>
      <c r="C63" s="42"/>
      <c r="D63" s="42"/>
    </row>
    <row r="64" spans="1:9" x14ac:dyDescent="0.25">
      <c r="A64" s="42" t="s">
        <v>251</v>
      </c>
      <c r="B64" s="43"/>
      <c r="C64" s="43"/>
      <c r="D64" s="43"/>
    </row>
    <row r="65" spans="1:4" x14ac:dyDescent="0.25">
      <c r="A65" s="42" t="s">
        <v>252</v>
      </c>
      <c r="B65" s="43"/>
      <c r="C65" s="43"/>
      <c r="D65" s="43"/>
    </row>
    <row r="66" spans="1:4" x14ac:dyDescent="0.25">
      <c r="A66" s="42" t="s">
        <v>253</v>
      </c>
      <c r="B66" s="43"/>
      <c r="C66" s="43"/>
      <c r="D66" s="43"/>
    </row>
    <row r="67" spans="1:4" ht="15.75" thickBot="1" x14ac:dyDescent="0.3">
      <c r="A67" s="42"/>
      <c r="B67" s="42"/>
      <c r="C67" s="42"/>
      <c r="D67" s="42"/>
    </row>
    <row r="68" spans="1:4" ht="15.75" thickBot="1" x14ac:dyDescent="0.3">
      <c r="A68" s="44" t="s">
        <v>286</v>
      </c>
      <c r="B68" s="44" t="s">
        <v>287</v>
      </c>
      <c r="C68" s="70" t="s">
        <v>288</v>
      </c>
    </row>
    <row r="69" spans="1:4" x14ac:dyDescent="0.25">
      <c r="A69" s="50" t="s">
        <v>266</v>
      </c>
      <c r="B69" s="50" t="s">
        <v>289</v>
      </c>
      <c r="C69" s="71" t="s">
        <v>220</v>
      </c>
    </row>
    <row r="70" spans="1:4" x14ac:dyDescent="0.25">
      <c r="A70" s="48"/>
      <c r="B70" s="48" t="s">
        <v>290</v>
      </c>
      <c r="C70" s="72" t="s">
        <v>220</v>
      </c>
    </row>
    <row r="71" spans="1:4" x14ac:dyDescent="0.25">
      <c r="A71" s="48"/>
      <c r="B71" s="48" t="s">
        <v>291</v>
      </c>
      <c r="C71" s="72" t="s">
        <v>220</v>
      </c>
    </row>
    <row r="72" spans="1:4" x14ac:dyDescent="0.25">
      <c r="A72" s="48"/>
      <c r="B72" s="48" t="s">
        <v>292</v>
      </c>
      <c r="C72" s="72" t="s">
        <v>220</v>
      </c>
    </row>
    <row r="73" spans="1:4" x14ac:dyDescent="0.25">
      <c r="A73" s="48"/>
      <c r="B73" s="48" t="s">
        <v>293</v>
      </c>
      <c r="C73" s="72" t="s">
        <v>220</v>
      </c>
    </row>
    <row r="74" spans="1:4" x14ac:dyDescent="0.25">
      <c r="A74" s="48"/>
      <c r="B74" s="48" t="s">
        <v>294</v>
      </c>
      <c r="C74" s="72" t="s">
        <v>220</v>
      </c>
    </row>
    <row r="75" spans="1:4" x14ac:dyDescent="0.25">
      <c r="A75" s="48"/>
      <c r="B75" s="48" t="s">
        <v>295</v>
      </c>
      <c r="C75" s="72" t="s">
        <v>220</v>
      </c>
    </row>
    <row r="76" spans="1:4" x14ac:dyDescent="0.25">
      <c r="A76" s="48"/>
      <c r="B76" s="48" t="s">
        <v>296</v>
      </c>
      <c r="C76" s="72" t="s">
        <v>220</v>
      </c>
    </row>
    <row r="77" spans="1:4" x14ac:dyDescent="0.25">
      <c r="A77" s="48"/>
      <c r="B77" s="48" t="s">
        <v>297</v>
      </c>
      <c r="C77" s="72" t="s">
        <v>220</v>
      </c>
    </row>
    <row r="78" spans="1:4" ht="15.75" thickBot="1" x14ac:dyDescent="0.3">
      <c r="A78" s="73"/>
      <c r="B78" s="73" t="s">
        <v>298</v>
      </c>
      <c r="C78" s="72" t="s">
        <v>220</v>
      </c>
    </row>
    <row r="79" spans="1:4" x14ac:dyDescent="0.25">
      <c r="A79" s="50" t="s">
        <v>276</v>
      </c>
      <c r="B79" s="50" t="s">
        <v>299</v>
      </c>
      <c r="C79" s="71" t="s">
        <v>220</v>
      </c>
    </row>
    <row r="80" spans="1:4" x14ac:dyDescent="0.25">
      <c r="A80" s="48"/>
      <c r="B80" s="48" t="s">
        <v>300</v>
      </c>
      <c r="C80" s="74" t="s">
        <v>220</v>
      </c>
    </row>
    <row r="81" spans="1:3" x14ac:dyDescent="0.25">
      <c r="A81" s="48"/>
      <c r="B81" s="48" t="s">
        <v>301</v>
      </c>
      <c r="C81" s="72" t="s">
        <v>220</v>
      </c>
    </row>
    <row r="82" spans="1:3" x14ac:dyDescent="0.25">
      <c r="A82" s="48"/>
      <c r="B82" s="48" t="s">
        <v>302</v>
      </c>
      <c r="C82" s="72" t="s">
        <v>220</v>
      </c>
    </row>
    <row r="83" spans="1:3" x14ac:dyDescent="0.25">
      <c r="A83" s="48"/>
      <c r="B83" s="48" t="s">
        <v>303</v>
      </c>
      <c r="C83" s="72" t="s">
        <v>220</v>
      </c>
    </row>
    <row r="84" spans="1:3" x14ac:dyDescent="0.25">
      <c r="A84" s="48"/>
      <c r="B84" s="48" t="s">
        <v>304</v>
      </c>
      <c r="C84" s="72" t="s">
        <v>220</v>
      </c>
    </row>
    <row r="85" spans="1:3" x14ac:dyDescent="0.25">
      <c r="A85" s="48"/>
      <c r="B85" s="48" t="s">
        <v>305</v>
      </c>
      <c r="C85" s="72" t="s">
        <v>220</v>
      </c>
    </row>
    <row r="86" spans="1:3" x14ac:dyDescent="0.25">
      <c r="A86" s="48"/>
      <c r="B86" s="48" t="s">
        <v>306</v>
      </c>
      <c r="C86" s="72" t="s">
        <v>220</v>
      </c>
    </row>
    <row r="87" spans="1:3" x14ac:dyDescent="0.25">
      <c r="A87" s="48"/>
      <c r="B87" s="48" t="s">
        <v>307</v>
      </c>
      <c r="C87" s="72" t="s">
        <v>220</v>
      </c>
    </row>
    <row r="88" spans="1:3" x14ac:dyDescent="0.25">
      <c r="A88" s="48"/>
      <c r="B88" s="48" t="s">
        <v>308</v>
      </c>
      <c r="C88" s="72" t="s">
        <v>220</v>
      </c>
    </row>
    <row r="89" spans="1:3" x14ac:dyDescent="0.25">
      <c r="A89" s="48"/>
      <c r="B89" s="48" t="s">
        <v>309</v>
      </c>
      <c r="C89" s="72" t="s">
        <v>220</v>
      </c>
    </row>
    <row r="90" spans="1:3" x14ac:dyDescent="0.25">
      <c r="A90" s="48"/>
      <c r="B90" s="48" t="s">
        <v>310</v>
      </c>
      <c r="C90" s="72" t="s">
        <v>220</v>
      </c>
    </row>
    <row r="91" spans="1:3" ht="15.75" thickBot="1" x14ac:dyDescent="0.3">
      <c r="A91" s="73"/>
      <c r="B91" s="73" t="s">
        <v>311</v>
      </c>
      <c r="C91" s="75" t="s">
        <v>220</v>
      </c>
    </row>
    <row r="92" spans="1:3" x14ac:dyDescent="0.25">
      <c r="A92" s="50" t="s">
        <v>270</v>
      </c>
      <c r="B92" s="50" t="s">
        <v>312</v>
      </c>
      <c r="C92" s="71" t="s">
        <v>220</v>
      </c>
    </row>
    <row r="93" spans="1:3" x14ac:dyDescent="0.25">
      <c r="A93" s="48"/>
      <c r="B93" s="48" t="s">
        <v>313</v>
      </c>
      <c r="C93" s="72" t="s">
        <v>220</v>
      </c>
    </row>
    <row r="94" spans="1:3" x14ac:dyDescent="0.25">
      <c r="A94" s="48"/>
      <c r="B94" s="48" t="s">
        <v>314</v>
      </c>
      <c r="C94" s="72" t="s">
        <v>220</v>
      </c>
    </row>
    <row r="95" spans="1:3" x14ac:dyDescent="0.25">
      <c r="A95" s="48"/>
      <c r="B95" s="48" t="s">
        <v>315</v>
      </c>
      <c r="C95" s="72" t="s">
        <v>220</v>
      </c>
    </row>
    <row r="96" spans="1:3" x14ac:dyDescent="0.25">
      <c r="A96" s="48"/>
      <c r="B96" s="48" t="s">
        <v>316</v>
      </c>
      <c r="C96" s="72" t="s">
        <v>220</v>
      </c>
    </row>
    <row r="97" spans="1:3" x14ac:dyDescent="0.25">
      <c r="A97" s="48"/>
      <c r="B97" s="48" t="s">
        <v>317</v>
      </c>
      <c r="C97" s="72" t="s">
        <v>220</v>
      </c>
    </row>
    <row r="98" spans="1:3" x14ac:dyDescent="0.25">
      <c r="A98" s="48"/>
      <c r="B98" s="48" t="s">
        <v>318</v>
      </c>
      <c r="C98" s="72" t="s">
        <v>220</v>
      </c>
    </row>
    <row r="99" spans="1:3" x14ac:dyDescent="0.25">
      <c r="A99" s="48"/>
      <c r="B99" s="48" t="s">
        <v>319</v>
      </c>
      <c r="C99" s="72" t="s">
        <v>220</v>
      </c>
    </row>
    <row r="100" spans="1:3" x14ac:dyDescent="0.25">
      <c r="A100" s="48"/>
      <c r="B100" s="48" t="s">
        <v>320</v>
      </c>
      <c r="C100" s="72" t="s">
        <v>220</v>
      </c>
    </row>
    <row r="101" spans="1:3" x14ac:dyDescent="0.25">
      <c r="A101" s="48"/>
      <c r="B101" s="48" t="s">
        <v>321</v>
      </c>
      <c r="C101" s="72" t="s">
        <v>220</v>
      </c>
    </row>
    <row r="102" spans="1:3" x14ac:dyDescent="0.25">
      <c r="A102" s="48"/>
      <c r="B102" s="48" t="s">
        <v>322</v>
      </c>
      <c r="C102" s="72" t="s">
        <v>220</v>
      </c>
    </row>
    <row r="103" spans="1:3" x14ac:dyDescent="0.25">
      <c r="A103" s="48"/>
      <c r="B103" s="48" t="s">
        <v>323</v>
      </c>
      <c r="C103" s="72" t="s">
        <v>220</v>
      </c>
    </row>
    <row r="104" spans="1:3" x14ac:dyDescent="0.25">
      <c r="A104" s="48"/>
      <c r="B104" s="48" t="s">
        <v>324</v>
      </c>
      <c r="C104" s="72" t="s">
        <v>220</v>
      </c>
    </row>
    <row r="105" spans="1:3" x14ac:dyDescent="0.25">
      <c r="A105" s="48"/>
      <c r="B105" s="48" t="s">
        <v>325</v>
      </c>
      <c r="C105" s="72" t="s">
        <v>220</v>
      </c>
    </row>
    <row r="106" spans="1:3" x14ac:dyDescent="0.25">
      <c r="A106" s="48"/>
      <c r="B106" s="48" t="s">
        <v>326</v>
      </c>
      <c r="C106" s="72" t="s">
        <v>220</v>
      </c>
    </row>
    <row r="107" spans="1:3" x14ac:dyDescent="0.25">
      <c r="A107" s="48"/>
      <c r="B107" s="48" t="s">
        <v>327</v>
      </c>
      <c r="C107" s="72" t="s">
        <v>220</v>
      </c>
    </row>
    <row r="108" spans="1:3" x14ac:dyDescent="0.25">
      <c r="A108" s="48"/>
      <c r="B108" s="48" t="s">
        <v>328</v>
      </c>
      <c r="C108" s="72" t="s">
        <v>220</v>
      </c>
    </row>
    <row r="109" spans="1:3" x14ac:dyDescent="0.25">
      <c r="A109" s="48"/>
      <c r="B109" s="48" t="s">
        <v>329</v>
      </c>
      <c r="C109" s="72" t="s">
        <v>220</v>
      </c>
    </row>
    <row r="110" spans="1:3" x14ac:dyDescent="0.25">
      <c r="A110" s="48"/>
      <c r="B110" s="48" t="s">
        <v>330</v>
      </c>
      <c r="C110" s="72" t="s">
        <v>220</v>
      </c>
    </row>
    <row r="111" spans="1:3" x14ac:dyDescent="0.25">
      <c r="A111" s="48"/>
      <c r="B111" s="48" t="s">
        <v>331</v>
      </c>
      <c r="C111" s="72" t="s">
        <v>220</v>
      </c>
    </row>
    <row r="112" spans="1:3" ht="15.75" thickBot="1" x14ac:dyDescent="0.3">
      <c r="A112" s="73"/>
      <c r="B112" s="73" t="s">
        <v>332</v>
      </c>
      <c r="C112" s="75" t="s">
        <v>220</v>
      </c>
    </row>
    <row r="113" spans="1:3" x14ac:dyDescent="0.25">
      <c r="A113" s="50" t="s">
        <v>277</v>
      </c>
      <c r="B113" s="50" t="s">
        <v>333</v>
      </c>
      <c r="C113" s="71" t="s">
        <v>220</v>
      </c>
    </row>
    <row r="114" spans="1:3" x14ac:dyDescent="0.25">
      <c r="A114" s="48"/>
      <c r="B114" s="48" t="s">
        <v>334</v>
      </c>
      <c r="C114" s="72" t="s">
        <v>220</v>
      </c>
    </row>
    <row r="115" spans="1:3" x14ac:dyDescent="0.25">
      <c r="A115" s="48"/>
      <c r="B115" s="48" t="s">
        <v>335</v>
      </c>
      <c r="C115" s="72" t="s">
        <v>220</v>
      </c>
    </row>
    <row r="116" spans="1:3" x14ac:dyDescent="0.25">
      <c r="A116" s="48"/>
      <c r="B116" s="48" t="s">
        <v>336</v>
      </c>
      <c r="C116" s="72" t="s">
        <v>220</v>
      </c>
    </row>
    <row r="117" spans="1:3" x14ac:dyDescent="0.25">
      <c r="A117" s="48"/>
      <c r="B117" s="48" t="s">
        <v>337</v>
      </c>
      <c r="C117" s="72" t="s">
        <v>220</v>
      </c>
    </row>
    <row r="118" spans="1:3" x14ac:dyDescent="0.25">
      <c r="A118" s="48"/>
      <c r="B118" s="48" t="s">
        <v>338</v>
      </c>
      <c r="C118" s="72" t="s">
        <v>220</v>
      </c>
    </row>
    <row r="119" spans="1:3" x14ac:dyDescent="0.25">
      <c r="A119" s="48"/>
      <c r="B119" s="48" t="s">
        <v>339</v>
      </c>
      <c r="C119" s="72" t="s">
        <v>220</v>
      </c>
    </row>
    <row r="120" spans="1:3" x14ac:dyDescent="0.25">
      <c r="A120" s="48"/>
      <c r="B120" s="48" t="s">
        <v>340</v>
      </c>
      <c r="C120" s="72" t="s">
        <v>220</v>
      </c>
    </row>
    <row r="121" spans="1:3" x14ac:dyDescent="0.25">
      <c r="A121" s="48"/>
      <c r="B121" s="48" t="s">
        <v>341</v>
      </c>
      <c r="C121" s="72" t="s">
        <v>220</v>
      </c>
    </row>
    <row r="122" spans="1:3" x14ac:dyDescent="0.25">
      <c r="A122" s="48"/>
      <c r="B122" s="48" t="s">
        <v>342</v>
      </c>
      <c r="C122" s="72" t="s">
        <v>220</v>
      </c>
    </row>
    <row r="123" spans="1:3" x14ac:dyDescent="0.25">
      <c r="A123" s="48"/>
      <c r="B123" s="48" t="s">
        <v>343</v>
      </c>
      <c r="C123" s="72" t="s">
        <v>220</v>
      </c>
    </row>
    <row r="124" spans="1:3" x14ac:dyDescent="0.25">
      <c r="A124" s="48"/>
      <c r="B124" s="48" t="s">
        <v>344</v>
      </c>
      <c r="C124" s="72" t="s">
        <v>220</v>
      </c>
    </row>
    <row r="125" spans="1:3" ht="15.75" thickBot="1" x14ac:dyDescent="0.3">
      <c r="A125" s="73"/>
      <c r="B125" s="73" t="s">
        <v>345</v>
      </c>
      <c r="C125" s="75" t="s">
        <v>220</v>
      </c>
    </row>
    <row r="126" spans="1:3" x14ac:dyDescent="0.25">
      <c r="A126" s="50" t="s">
        <v>269</v>
      </c>
      <c r="B126" s="50" t="s">
        <v>346</v>
      </c>
      <c r="C126" s="71" t="s">
        <v>220</v>
      </c>
    </row>
    <row r="127" spans="1:3" x14ac:dyDescent="0.25">
      <c r="A127" s="48"/>
      <c r="B127" s="48" t="s">
        <v>347</v>
      </c>
      <c r="C127" s="72" t="s">
        <v>220</v>
      </c>
    </row>
    <row r="128" spans="1:3" x14ac:dyDescent="0.25">
      <c r="A128" s="48"/>
      <c r="B128" s="48" t="s">
        <v>348</v>
      </c>
      <c r="C128" s="72" t="s">
        <v>220</v>
      </c>
    </row>
    <row r="129" spans="1:3" x14ac:dyDescent="0.25">
      <c r="A129" s="48"/>
      <c r="B129" s="48" t="s">
        <v>349</v>
      </c>
      <c r="C129" s="72" t="s">
        <v>220</v>
      </c>
    </row>
    <row r="130" spans="1:3" x14ac:dyDescent="0.25">
      <c r="A130" s="48"/>
      <c r="B130" s="48" t="s">
        <v>350</v>
      </c>
      <c r="C130" s="72" t="s">
        <v>220</v>
      </c>
    </row>
    <row r="131" spans="1:3" x14ac:dyDescent="0.25">
      <c r="A131" s="48"/>
      <c r="B131" s="48" t="s">
        <v>351</v>
      </c>
      <c r="C131" s="74" t="s">
        <v>220</v>
      </c>
    </row>
    <row r="132" spans="1:3" x14ac:dyDescent="0.25">
      <c r="A132" s="48"/>
      <c r="B132" s="48" t="s">
        <v>352</v>
      </c>
      <c r="C132" s="72" t="s">
        <v>220</v>
      </c>
    </row>
    <row r="133" spans="1:3" x14ac:dyDescent="0.25">
      <c r="A133" s="48"/>
      <c r="B133" s="48" t="s">
        <v>353</v>
      </c>
      <c r="C133" s="72" t="s">
        <v>220</v>
      </c>
    </row>
    <row r="134" spans="1:3" x14ac:dyDescent="0.25">
      <c r="A134" s="48"/>
      <c r="B134" s="48" t="s">
        <v>354</v>
      </c>
      <c r="C134" s="72" t="s">
        <v>220</v>
      </c>
    </row>
    <row r="135" spans="1:3" x14ac:dyDescent="0.25">
      <c r="A135" s="48"/>
      <c r="B135" s="48" t="s">
        <v>355</v>
      </c>
      <c r="C135" s="72" t="s">
        <v>220</v>
      </c>
    </row>
    <row r="136" spans="1:3" x14ac:dyDescent="0.25">
      <c r="A136" s="48"/>
      <c r="B136" s="48" t="s">
        <v>356</v>
      </c>
      <c r="C136" s="72" t="s">
        <v>220</v>
      </c>
    </row>
    <row r="137" spans="1:3" x14ac:dyDescent="0.25">
      <c r="A137" s="48"/>
      <c r="B137" s="48" t="s">
        <v>357</v>
      </c>
      <c r="C137" s="72" t="s">
        <v>220</v>
      </c>
    </row>
    <row r="138" spans="1:3" x14ac:dyDescent="0.25">
      <c r="A138" s="48"/>
      <c r="B138" s="48" t="s">
        <v>358</v>
      </c>
      <c r="C138" s="72" t="s">
        <v>220</v>
      </c>
    </row>
    <row r="139" spans="1:3" x14ac:dyDescent="0.25">
      <c r="A139" s="48"/>
      <c r="B139" s="48" t="s">
        <v>359</v>
      </c>
      <c r="C139" s="72" t="s">
        <v>220</v>
      </c>
    </row>
    <row r="140" spans="1:3" x14ac:dyDescent="0.25">
      <c r="A140" s="48"/>
      <c r="B140" s="48" t="s">
        <v>360</v>
      </c>
      <c r="C140" s="72" t="s">
        <v>220</v>
      </c>
    </row>
    <row r="141" spans="1:3" x14ac:dyDescent="0.25">
      <c r="A141" s="48"/>
      <c r="B141" s="48" t="s">
        <v>361</v>
      </c>
      <c r="C141" s="72" t="s">
        <v>220</v>
      </c>
    </row>
    <row r="142" spans="1:3" x14ac:dyDescent="0.25">
      <c r="A142" s="48"/>
      <c r="B142" s="48" t="s">
        <v>362</v>
      </c>
      <c r="C142" s="72" t="s">
        <v>220</v>
      </c>
    </row>
    <row r="143" spans="1:3" x14ac:dyDescent="0.25">
      <c r="A143" s="48"/>
      <c r="B143" s="48" t="s">
        <v>363</v>
      </c>
      <c r="C143" s="72" t="s">
        <v>220</v>
      </c>
    </row>
    <row r="144" spans="1:3" x14ac:dyDescent="0.25">
      <c r="A144" s="48"/>
      <c r="B144" s="48" t="s">
        <v>364</v>
      </c>
      <c r="C144" s="72" t="s">
        <v>220</v>
      </c>
    </row>
    <row r="145" spans="1:3" ht="15.75" thickBot="1" x14ac:dyDescent="0.3">
      <c r="A145" s="73"/>
      <c r="B145" s="73" t="s">
        <v>365</v>
      </c>
      <c r="C145" s="75" t="s">
        <v>220</v>
      </c>
    </row>
    <row r="146" spans="1:3" x14ac:dyDescent="0.25">
      <c r="A146" s="50" t="s">
        <v>274</v>
      </c>
      <c r="B146" s="50" t="s">
        <v>366</v>
      </c>
      <c r="C146" s="71" t="s">
        <v>220</v>
      </c>
    </row>
    <row r="147" spans="1:3" x14ac:dyDescent="0.25">
      <c r="A147" s="48"/>
      <c r="B147" s="48" t="s">
        <v>367</v>
      </c>
      <c r="C147" s="72" t="s">
        <v>220</v>
      </c>
    </row>
    <row r="148" spans="1:3" x14ac:dyDescent="0.25">
      <c r="A148" s="48"/>
      <c r="B148" s="48" t="s">
        <v>368</v>
      </c>
      <c r="C148" s="72" t="s">
        <v>220</v>
      </c>
    </row>
    <row r="149" spans="1:3" x14ac:dyDescent="0.25">
      <c r="A149" s="48"/>
      <c r="B149" s="48" t="s">
        <v>369</v>
      </c>
      <c r="C149" s="72" t="s">
        <v>220</v>
      </c>
    </row>
    <row r="150" spans="1:3" x14ac:dyDescent="0.25">
      <c r="A150" s="48"/>
      <c r="B150" s="48" t="s">
        <v>370</v>
      </c>
      <c r="C150" s="72" t="s">
        <v>220</v>
      </c>
    </row>
    <row r="151" spans="1:3" x14ac:dyDescent="0.25">
      <c r="A151" s="48"/>
      <c r="B151" s="48" t="s">
        <v>371</v>
      </c>
      <c r="C151" s="72" t="s">
        <v>220</v>
      </c>
    </row>
    <row r="152" spans="1:3" x14ac:dyDescent="0.25">
      <c r="A152" s="48"/>
      <c r="B152" s="48" t="s">
        <v>372</v>
      </c>
      <c r="C152" s="72" t="s">
        <v>220</v>
      </c>
    </row>
    <row r="153" spans="1:3" x14ac:dyDescent="0.25">
      <c r="A153" s="48"/>
      <c r="B153" s="48" t="s">
        <v>373</v>
      </c>
      <c r="C153" s="72" t="s">
        <v>220</v>
      </c>
    </row>
    <row r="154" spans="1:3" x14ac:dyDescent="0.25">
      <c r="A154" s="48"/>
      <c r="B154" s="48" t="s">
        <v>374</v>
      </c>
      <c r="C154" s="72" t="s">
        <v>220</v>
      </c>
    </row>
    <row r="155" spans="1:3" x14ac:dyDescent="0.25">
      <c r="A155" s="48"/>
      <c r="B155" s="48" t="s">
        <v>375</v>
      </c>
      <c r="C155" s="72" t="s">
        <v>220</v>
      </c>
    </row>
    <row r="156" spans="1:3" x14ac:dyDescent="0.25">
      <c r="A156" s="48"/>
      <c r="B156" s="48" t="s">
        <v>376</v>
      </c>
      <c r="C156" s="72" t="s">
        <v>220</v>
      </c>
    </row>
    <row r="157" spans="1:3" x14ac:dyDescent="0.25">
      <c r="A157" s="48"/>
      <c r="B157" s="48" t="s">
        <v>377</v>
      </c>
      <c r="C157" s="72" t="s">
        <v>220</v>
      </c>
    </row>
    <row r="158" spans="1:3" x14ac:dyDescent="0.25">
      <c r="A158" s="48"/>
      <c r="B158" s="48" t="s">
        <v>378</v>
      </c>
      <c r="C158" s="72" t="s">
        <v>220</v>
      </c>
    </row>
    <row r="159" spans="1:3" ht="15.75" thickBot="1" x14ac:dyDescent="0.3">
      <c r="A159" s="73"/>
      <c r="B159" s="73" t="s">
        <v>379</v>
      </c>
      <c r="C159" s="75" t="s">
        <v>220</v>
      </c>
    </row>
    <row r="160" spans="1:3" x14ac:dyDescent="0.25">
      <c r="A160" s="50" t="s">
        <v>268</v>
      </c>
      <c r="B160" s="50" t="s">
        <v>380</v>
      </c>
      <c r="C160" s="71" t="s">
        <v>220</v>
      </c>
    </row>
    <row r="161" spans="1:4" x14ac:dyDescent="0.25">
      <c r="A161" s="48"/>
      <c r="B161" s="48" t="s">
        <v>381</v>
      </c>
      <c r="C161" s="74" t="s">
        <v>220</v>
      </c>
    </row>
    <row r="162" spans="1:4" x14ac:dyDescent="0.25">
      <c r="A162" s="48"/>
      <c r="B162" s="48" t="s">
        <v>382</v>
      </c>
      <c r="C162" s="74" t="s">
        <v>220</v>
      </c>
    </row>
    <row r="163" spans="1:4" x14ac:dyDescent="0.25">
      <c r="A163" s="48"/>
      <c r="B163" s="48" t="s">
        <v>383</v>
      </c>
      <c r="C163" s="74" t="s">
        <v>220</v>
      </c>
    </row>
    <row r="164" spans="1:4" x14ac:dyDescent="0.25">
      <c r="A164" s="48"/>
      <c r="B164" s="48" t="s">
        <v>384</v>
      </c>
      <c r="C164" s="72" t="s">
        <v>220</v>
      </c>
    </row>
    <row r="165" spans="1:4" ht="15.75" thickBot="1" x14ac:dyDescent="0.3">
      <c r="A165" s="73"/>
      <c r="B165" s="73" t="s">
        <v>385</v>
      </c>
      <c r="C165" s="75" t="s">
        <v>220</v>
      </c>
    </row>
    <row r="166" spans="1:4" x14ac:dyDescent="0.25">
      <c r="A166" s="50" t="s">
        <v>273</v>
      </c>
      <c r="B166" s="50" t="s">
        <v>386</v>
      </c>
      <c r="C166" s="71" t="s">
        <v>220</v>
      </c>
    </row>
    <row r="167" spans="1:4" x14ac:dyDescent="0.25">
      <c r="A167" s="48"/>
      <c r="B167" s="48" t="s">
        <v>387</v>
      </c>
      <c r="C167" s="72" t="s">
        <v>220</v>
      </c>
    </row>
    <row r="168" spans="1:4" x14ac:dyDescent="0.25">
      <c r="A168" s="48"/>
      <c r="B168" s="48" t="s">
        <v>388</v>
      </c>
      <c r="C168" s="72" t="s">
        <v>220</v>
      </c>
      <c r="D168" s="42"/>
    </row>
    <row r="169" spans="1:4" x14ac:dyDescent="0.25">
      <c r="A169" s="48"/>
      <c r="B169" s="48" t="s">
        <v>389</v>
      </c>
      <c r="C169" s="72" t="s">
        <v>220</v>
      </c>
      <c r="D169" s="43"/>
    </row>
    <row r="170" spans="1:4" x14ac:dyDescent="0.25">
      <c r="A170" s="48"/>
      <c r="B170" s="48" t="s">
        <v>390</v>
      </c>
      <c r="C170" s="72" t="s">
        <v>220</v>
      </c>
      <c r="D170" s="43"/>
    </row>
    <row r="171" spans="1:4" ht="15.75" thickBot="1" x14ac:dyDescent="0.3">
      <c r="A171" s="73"/>
      <c r="B171" s="73" t="s">
        <v>391</v>
      </c>
      <c r="C171" s="75" t="s">
        <v>220</v>
      </c>
      <c r="D171" s="43"/>
    </row>
    <row r="172" spans="1:4" x14ac:dyDescent="0.25">
      <c r="A172" s="50" t="s">
        <v>278</v>
      </c>
      <c r="B172" s="50" t="s">
        <v>392</v>
      </c>
      <c r="C172" s="71" t="s">
        <v>220</v>
      </c>
      <c r="D172" s="43"/>
    </row>
    <row r="173" spans="1:4" x14ac:dyDescent="0.25">
      <c r="A173" s="48"/>
      <c r="B173" s="48" t="s">
        <v>393</v>
      </c>
      <c r="C173" s="72" t="s">
        <v>220</v>
      </c>
    </row>
    <row r="174" spans="1:4" x14ac:dyDescent="0.25">
      <c r="A174" s="48"/>
      <c r="B174" s="48" t="s">
        <v>394</v>
      </c>
      <c r="C174" s="72" t="s">
        <v>220</v>
      </c>
    </row>
    <row r="175" spans="1:4" x14ac:dyDescent="0.25">
      <c r="A175" s="48"/>
      <c r="B175" s="48" t="s">
        <v>395</v>
      </c>
      <c r="C175" s="72" t="s">
        <v>220</v>
      </c>
    </row>
    <row r="176" spans="1:4" x14ac:dyDescent="0.25">
      <c r="A176" s="48"/>
      <c r="B176" s="48" t="s">
        <v>396</v>
      </c>
      <c r="C176" s="72" t="s">
        <v>220</v>
      </c>
    </row>
    <row r="177" spans="1:3" ht="15.75" thickBot="1" x14ac:dyDescent="0.3">
      <c r="A177" s="73"/>
      <c r="B177" s="73" t="s">
        <v>397</v>
      </c>
      <c r="C177" s="75" t="s">
        <v>220</v>
      </c>
    </row>
    <row r="178" spans="1:3" ht="15.75" thickBot="1" x14ac:dyDescent="0.3">
      <c r="A178" s="76" t="s">
        <v>264</v>
      </c>
      <c r="B178" s="76" t="s">
        <v>398</v>
      </c>
      <c r="C178" s="77" t="s">
        <v>220</v>
      </c>
    </row>
    <row r="179" spans="1:3" ht="15.75" thickBot="1" x14ac:dyDescent="0.3">
      <c r="A179" s="76" t="s">
        <v>275</v>
      </c>
      <c r="B179" s="76" t="s">
        <v>399</v>
      </c>
      <c r="C179" s="77" t="s">
        <v>220</v>
      </c>
    </row>
    <row r="180" spans="1:3" x14ac:dyDescent="0.25">
      <c r="A180" s="48" t="s">
        <v>279</v>
      </c>
      <c r="B180" s="48" t="s">
        <v>400</v>
      </c>
      <c r="C180" s="72" t="s">
        <v>220</v>
      </c>
    </row>
    <row r="181" spans="1:3" x14ac:dyDescent="0.25">
      <c r="A181" s="48"/>
      <c r="B181" s="48" t="s">
        <v>401</v>
      </c>
      <c r="C181" s="72" t="s">
        <v>220</v>
      </c>
    </row>
    <row r="182" spans="1:3" x14ac:dyDescent="0.25">
      <c r="A182" s="48"/>
      <c r="B182" s="48" t="s">
        <v>402</v>
      </c>
      <c r="C182" s="72" t="s">
        <v>220</v>
      </c>
    </row>
    <row r="183" spans="1:3" ht="15.75" thickBot="1" x14ac:dyDescent="0.3">
      <c r="A183" s="73"/>
      <c r="B183" s="73" t="s">
        <v>403</v>
      </c>
      <c r="C183" s="75" t="s">
        <v>220</v>
      </c>
    </row>
    <row r="184" spans="1:3" ht="15.75" thickBot="1" x14ac:dyDescent="0.3">
      <c r="A184" s="76" t="s">
        <v>265</v>
      </c>
      <c r="B184" s="76" t="s">
        <v>404</v>
      </c>
      <c r="C184" s="77" t="s">
        <v>220</v>
      </c>
    </row>
    <row r="185" spans="1:3" x14ac:dyDescent="0.25">
      <c r="A185" s="50" t="s">
        <v>280</v>
      </c>
      <c r="B185" s="50" t="s">
        <v>405</v>
      </c>
      <c r="C185" s="71" t="s">
        <v>220</v>
      </c>
    </row>
    <row r="186" spans="1:3" ht="15.75" thickBot="1" x14ac:dyDescent="0.3">
      <c r="A186" s="73"/>
      <c r="B186" s="73" t="s">
        <v>406</v>
      </c>
      <c r="C186" s="75" t="s">
        <v>220</v>
      </c>
    </row>
  </sheetData>
  <mergeCells count="10">
    <mergeCell ref="B39:E39"/>
    <mergeCell ref="F39:F40"/>
    <mergeCell ref="G39:G40"/>
    <mergeCell ref="H39:H40"/>
    <mergeCell ref="A1:G1"/>
    <mergeCell ref="B8:E8"/>
    <mergeCell ref="F8:F9"/>
    <mergeCell ref="G8:G9"/>
    <mergeCell ref="H8:H9"/>
    <mergeCell ref="A32:G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activeCell="G15" sqref="G15"/>
    </sheetView>
  </sheetViews>
  <sheetFormatPr defaultRowHeight="15" x14ac:dyDescent="0.25"/>
  <cols>
    <col min="1" max="1" width="20.5703125" customWidth="1"/>
  </cols>
  <sheetData>
    <row r="1" spans="1:1" ht="195" x14ac:dyDescent="0.25">
      <c r="A1" s="34" t="s">
        <v>207</v>
      </c>
    </row>
    <row r="2" spans="1:1" ht="165" x14ac:dyDescent="0.25">
      <c r="A2" s="32" t="s">
        <v>211</v>
      </c>
    </row>
    <row r="5" spans="1:1" x14ac:dyDescent="0.25">
      <c r="A5" t="s">
        <v>210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2019-02-21T14:55:49Z</dcterms:modified>
</cp:coreProperties>
</file>