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naturtyper\"/>
    </mc:Choice>
  </mc:AlternateContent>
  <xr:revisionPtr revIDLastSave="0" documentId="13_ncr:1_{37842CD2-8809-4EA0-BFB7-4169AA981FAB}" xr6:coauthVersionLast="40" xr6:coauthVersionMax="40" xr10:uidLastSave="{00000000-0000-0000-0000-000000000000}"/>
  <bookViews>
    <workbookView xWindow="1620" yWindow="660" windowWidth="27510" windowHeight="15540" xr2:uid="{00000000-000D-0000-FFFF-FFFF00000000}"/>
  </bookViews>
  <sheets>
    <sheet name="Generell input" sheetId="1" r:id="rId1"/>
    <sheet name="Tiltaksanalyse" sheetId="6" r:id="rId2"/>
    <sheet name="GIS-tabeller" sheetId="3" r:id="rId3"/>
    <sheet name="Referanser" sheetId="4" r:id="rId4"/>
  </sheets>
  <definedNames>
    <definedName name="_Toc514068790" localSheetId="1">Tiltaksanalyse!#REF!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45" i="3" l="1"/>
  <c r="K45" i="3"/>
  <c r="J45" i="3"/>
  <c r="I45" i="3"/>
  <c r="H45" i="3"/>
  <c r="G45" i="3"/>
  <c r="F45" i="3"/>
  <c r="E45" i="3"/>
  <c r="D45" i="3"/>
  <c r="C45" i="3"/>
  <c r="L44" i="3"/>
  <c r="L43" i="3"/>
  <c r="L42" i="3"/>
  <c r="L41" i="3"/>
  <c r="L40" i="3"/>
  <c r="L39" i="3"/>
  <c r="L38" i="3"/>
  <c r="L37" i="3"/>
  <c r="L36" i="3"/>
  <c r="L35" i="3"/>
  <c r="L34" i="3"/>
  <c r="L33" i="3"/>
  <c r="L32" i="3"/>
  <c r="L31" i="3"/>
  <c r="L30" i="3"/>
  <c r="L29" i="3"/>
  <c r="L28" i="3"/>
  <c r="L27" i="3"/>
  <c r="L26" i="3"/>
  <c r="M22" i="3"/>
  <c r="K22" i="3"/>
  <c r="J22" i="3"/>
  <c r="I22" i="3"/>
  <c r="H22" i="3"/>
  <c r="G22" i="3"/>
  <c r="F22" i="3"/>
  <c r="E22" i="3"/>
  <c r="D22" i="3"/>
  <c r="C22" i="3"/>
  <c r="L21" i="3"/>
  <c r="L20" i="3"/>
  <c r="L19" i="3"/>
  <c r="L18" i="3"/>
  <c r="L17" i="3"/>
  <c r="L16" i="3"/>
  <c r="L15" i="3"/>
  <c r="L14" i="3"/>
  <c r="L13" i="3"/>
  <c r="L12" i="3"/>
  <c r="L11" i="3"/>
  <c r="L10" i="3"/>
  <c r="L9" i="3"/>
  <c r="L8" i="3"/>
  <c r="L7" i="3"/>
  <c r="L6" i="3"/>
  <c r="L5" i="3"/>
  <c r="L4" i="3"/>
  <c r="L3" i="3"/>
  <c r="L22" i="3" l="1"/>
  <c r="L45" i="3"/>
  <c r="D5" i="6"/>
  <c r="H11" i="6"/>
  <c r="I11" i="6"/>
  <c r="J11"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1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1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1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1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1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1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<sst xmlns="http://schemas.openxmlformats.org/spreadsheetml/2006/main" count="518" uniqueCount="375">
  <si>
    <t>Tid for vurdering</t>
  </si>
  <si>
    <t>Norsk navn</t>
  </si>
  <si>
    <t>Fyll inn</t>
  </si>
  <si>
    <t>Fritekst ekspert</t>
  </si>
  <si>
    <t>Tiltak</t>
  </si>
  <si>
    <t>Kostnad</t>
  </si>
  <si>
    <t>Måloppnåelse hvis gjennomført alene</t>
  </si>
  <si>
    <t>Usikkerhet</t>
  </si>
  <si>
    <t>Påvirkningsfaktor 1</t>
  </si>
  <si>
    <t>Delmål 1</t>
  </si>
  <si>
    <t>Delmål 2</t>
  </si>
  <si>
    <t>Delmål x</t>
  </si>
  <si>
    <t>Sannsynlighet for måloppnåelse</t>
  </si>
  <si>
    <t>Tiltakspakke 1</t>
  </si>
  <si>
    <t>Tiltakspakke 2</t>
  </si>
  <si>
    <t>Tiltak 1</t>
  </si>
  <si>
    <t>Tiltakspakke 3</t>
  </si>
  <si>
    <t>Tiltak 2</t>
  </si>
  <si>
    <t>Tiltakspakke x</t>
  </si>
  <si>
    <t>Omfang</t>
  </si>
  <si>
    <t>Styrke</t>
  </si>
  <si>
    <t>Presisering/betydning</t>
  </si>
  <si>
    <t>Hva</t>
  </si>
  <si>
    <t>måned 2018</t>
  </si>
  <si>
    <t>CR; EN; VU; NT</t>
  </si>
  <si>
    <t>kritisk truet; sterkt truet; sårbar; nær truet</t>
  </si>
  <si>
    <t>Kunnskapshull/Usikkerhet</t>
  </si>
  <si>
    <t>Følg Artsdatabankens navn i Rødlista for naturtyper 2011</t>
  </si>
  <si>
    <t xml:space="preserve">Avgrensning etter NiN 2.0 </t>
  </si>
  <si>
    <t>Avgrensning som forvaltningsenhet</t>
  </si>
  <si>
    <t>Gi en anbefaling om naturtypens avgrensning som hensiktsmessig forvaltningsenhet, beskrevet ved hjelp av NiN 2.0</t>
  </si>
  <si>
    <t>Avgrensning mot Naturtyper av nasjonal forvaltningsinteresse</t>
  </si>
  <si>
    <t>Følg definisjonene av NNF-er i NINA Kortrapport 72</t>
  </si>
  <si>
    <t>Tid for rødlistevurdering</t>
  </si>
  <si>
    <t>Rødlistestatus forkortelse 2011</t>
  </si>
  <si>
    <t>Rødlistestatus 2011</t>
  </si>
  <si>
    <t>Kriterier 2011</t>
  </si>
  <si>
    <t>Andel av nordisk forekomst</t>
  </si>
  <si>
    <t>Andel av europeisk forekomst</t>
  </si>
  <si>
    <t>Naturtypens reelle areal</t>
  </si>
  <si>
    <t>Økosystemtjenester</t>
  </si>
  <si>
    <t>Samfunnsøkonomisk verdi</t>
  </si>
  <si>
    <t>Trua arter og artsmangfold</t>
  </si>
  <si>
    <t>Økologi</t>
  </si>
  <si>
    <t xml:space="preserve">Naturtypens økologiske egenskaper. </t>
  </si>
  <si>
    <t>Påvirkningsfaktor 2</t>
  </si>
  <si>
    <t>Samvirking med andre tiltak</t>
  </si>
  <si>
    <t>Tidsrom</t>
  </si>
  <si>
    <t>Om naturtypen</t>
  </si>
  <si>
    <t>Vurdert av</t>
  </si>
  <si>
    <t>Navn, institusjon</t>
  </si>
  <si>
    <t>Kun hvis dette er mulig</t>
  </si>
  <si>
    <t>Antall forekomster NiN</t>
  </si>
  <si>
    <t>Antall forekomster Naturbase</t>
  </si>
  <si>
    <t>Utdypende beskrivelse av påvirkningsfaktor</t>
  </si>
  <si>
    <t>Ekspertvurdering</t>
  </si>
  <si>
    <t>Samspill mellom påvirkningsfaktorer</t>
  </si>
  <si>
    <t>Målsetting per 2035 (hva må til)</t>
  </si>
  <si>
    <t>Nullalternativ per 2035</t>
  </si>
  <si>
    <t>Delmål 3</t>
  </si>
  <si>
    <t>Kolonne D  i Naturtyper rødlisteinformasjon, eks. 4.1.a(1)</t>
  </si>
  <si>
    <t>Beskrives med ord</t>
  </si>
  <si>
    <t xml:space="preserve">Kolonne I i Naturtyper rødlisteinformasjon. Suppler med fritekst basert på vurderingene i de to raden over. </t>
  </si>
  <si>
    <t>Maks 3 setninger som beskriver naturtypen</t>
  </si>
  <si>
    <t>Følg Artsdatabankens oversettelse mellom Rødlista for naturtyper 2011 og NiN 2.0, finnes i vedlegg Liste_trua_naturtyper_truanatur_v3.pdf. Bruk kolonne for fritekst for eventuelle presiseringer.</t>
  </si>
  <si>
    <t>Endring i forhold til rødliste</t>
  </si>
  <si>
    <t>Hovedmål (rødlistestatus 2035)</t>
  </si>
  <si>
    <t>Delmål</t>
  </si>
  <si>
    <t>Estimat basert på rødlista</t>
  </si>
  <si>
    <t>Mål for naturtypen</t>
  </si>
  <si>
    <t>Naturtype-egenskap</t>
  </si>
  <si>
    <t>Tid til naturtypen utgår/endrer status uten tiltak</t>
  </si>
  <si>
    <t>Tiltak (navn på tiltak)</t>
  </si>
  <si>
    <t>Type tiltak (avdempende eller kompenserende)</t>
  </si>
  <si>
    <t>Påvirkningsfaktor</t>
  </si>
  <si>
    <t>Kostnad (Menon fyller inn)</t>
  </si>
  <si>
    <t>Igangsatte tiltak</t>
  </si>
  <si>
    <t>Nye tiltak</t>
  </si>
  <si>
    <t>Tiltaksanalyse</t>
  </si>
  <si>
    <t>Geografiske mangler</t>
  </si>
  <si>
    <t>NiN-basen. Se tabell i arket "GIS-tabeller". Spesifiser: dekker arealet kun naturtypen, eller andre naturtyper også?</t>
  </si>
  <si>
    <t>Naturbase. Se tabell i arket "GIS-tabeller". Spesifiser: dekker arealet kun naturtypen, eller andre naturtyper også?</t>
  </si>
  <si>
    <t>Kommentar</t>
  </si>
  <si>
    <t>Se presisering i manual</t>
  </si>
  <si>
    <t>Rødlistestatus forkortelse</t>
  </si>
  <si>
    <t>Oppsummerende anbefaling</t>
  </si>
  <si>
    <t>Anbefalt tiltakspakke</t>
  </si>
  <si>
    <t>Begrunnelse</t>
  </si>
  <si>
    <t>Angi hvor stor prosentandel av potensielle forekomster som er kartlagt. Se også presisering i manual.</t>
  </si>
  <si>
    <t>Kunnskapsinnhenting</t>
  </si>
  <si>
    <t>Navn</t>
  </si>
  <si>
    <t>Kunnskapshull - kategori</t>
  </si>
  <si>
    <t>Kunnskapshull - beskrivelse</t>
  </si>
  <si>
    <t>Innhold</t>
  </si>
  <si>
    <t>Fylles ut hvis en ikke er i stand til å foreslå tiltak, eller ikke er i stand til å foreslå en tiltakspakke der sannsynligheten for å innfri hovedmålet er større enn 75%</t>
  </si>
  <si>
    <t>I begge tilfeller skal det foreslås, hvis mulig, ett eller flere tiltak/prosjekter. Les mer i manualen.</t>
  </si>
  <si>
    <t>Tiltak/prosjekt</t>
  </si>
  <si>
    <t>Usikkerhet kostnad (Menon fyller inn)</t>
  </si>
  <si>
    <t>Prosjekt 1</t>
  </si>
  <si>
    <t>Prosjekt 2</t>
  </si>
  <si>
    <t>Type</t>
  </si>
  <si>
    <t>Antall forekomster andre kilder</t>
  </si>
  <si>
    <t>F. eks. Myrbase</t>
  </si>
  <si>
    <t xml:space="preserve">Beskriv hva som karakteriserer en god tilstand for naturtypen </t>
  </si>
  <si>
    <t>God tilstand</t>
  </si>
  <si>
    <t xml:space="preserve">Ned ett nivå på Rødlista fra dagens kategori. For alternative hovedmål, se manual.  </t>
  </si>
  <si>
    <t>Alle påvirkningsfaktorer fra rødlista (hentes fra kolonne G i "Påvirkningsfaktorer per art", rangert i relativ styrke, les mer i manual. Tidsrom, Omfang og Alvorlighetsgrad hentes fra rødlista på nett.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</si>
  <si>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 xml:space="preserve">Oppgi forekomst av trua arter (listes opp arter adskilt med ; hvis mulig). Beskriv artsmangfoldet i kolonnen for fritekst. </t>
  </si>
  <si>
    <t>September</t>
  </si>
  <si>
    <t>Kulturmarkseng</t>
  </si>
  <si>
    <t>75-100%</t>
  </si>
  <si>
    <t xml:space="preserve"> </t>
  </si>
  <si>
    <t>50-75%</t>
  </si>
  <si>
    <t>25-50%</t>
  </si>
  <si>
    <t>0-25%</t>
  </si>
  <si>
    <t>Sikkerhetskategorier</t>
  </si>
  <si>
    <t>Så detaljert som mulig der det er relevant for tiltakskostnadene (aktiviteter og konsekvenser). Areal, lengder er ofte viktig, samt frekvens</t>
  </si>
  <si>
    <t>-</t>
  </si>
  <si>
    <t>Andre tiltak</t>
  </si>
  <si>
    <t>Andre krav til bevaringsbed eller frøbank-oppbevaring</t>
  </si>
  <si>
    <t>Antall/mengde frø i frøbank</t>
  </si>
  <si>
    <t>Areal nødvendig for bevaringsbed</t>
  </si>
  <si>
    <t>Bevare sibirstjerne i botanisk hage og i en frøbank</t>
  </si>
  <si>
    <t>Ex situ-bevaring</t>
  </si>
  <si>
    <t>Andre forhold ved lokasjon som kan påvirke tiltakskostnaden (eks. terreng, avstand fra vei)</t>
  </si>
  <si>
    <t>Dyreslag</t>
  </si>
  <si>
    <t>Bestandsmål</t>
  </si>
  <si>
    <t>Størrelse på bestand</t>
  </si>
  <si>
    <t>Redusere bestanden av rein i et område fra x til y</t>
  </si>
  <si>
    <t>Jakt</t>
  </si>
  <si>
    <t>Beskrivelse av installasjon (type, størrelse, kvaliteter)</t>
  </si>
  <si>
    <t>Antall installasjoner (eks. grillplasser)</t>
  </si>
  <si>
    <t>Grillplasser, informasjonstavler og andre installasjoner</t>
  </si>
  <si>
    <t>Kanalisere annen bruk</t>
  </si>
  <si>
    <t>Beskrivelse av konstruksjon (eks. sti, meter gangbane, hvor høyt evt. løftet over terrenget)</t>
  </si>
  <si>
    <t>Lengde gangbane/sti (m)</t>
  </si>
  <si>
    <t>Stier, gangbaner</t>
  </si>
  <si>
    <t>Kanalisere ferdsel</t>
  </si>
  <si>
    <t>Beskrivelse i detalj hvordan området må endres</t>
  </si>
  <si>
    <t>Myrtype</t>
  </si>
  <si>
    <t>Spesielt påkrevd utstyr (eks. gravemaskin)</t>
  </si>
  <si>
    <t>Arealstørrelse for tiltak (dekar)/ lengde (km)</t>
  </si>
  <si>
    <t>Hydrologisk restaurering av myr</t>
  </si>
  <si>
    <t>Restaurering av myr</t>
  </si>
  <si>
    <t>Arealstørrelse (dekar) eller lengde (km) nødvendig for tiltaket</t>
  </si>
  <si>
    <t>Restaurere åpen grunnlendt kalkmark ved å åpne gjengrodde randsoner</t>
  </si>
  <si>
    <t>Restaurere</t>
  </si>
  <si>
    <t>Arealstørrelse nødvendig for tiltaket (dekar)</t>
  </si>
  <si>
    <t>Grave sandområder til strandmurerbie</t>
  </si>
  <si>
    <t>Etablere yngleområder e.l.</t>
  </si>
  <si>
    <t>Frekvens (en gang, årlig, hvert 5. år? Samme behandling hver gang?)</t>
  </si>
  <si>
    <t>Spesielt påkrevd utstyr eller kun manuelt</t>
  </si>
  <si>
    <t>Må biomassen fjernes eller kan det ligge?</t>
  </si>
  <si>
    <t>Behandle området med ryddesag</t>
  </si>
  <si>
    <t>Skjøtsel</t>
  </si>
  <si>
    <t>Spesielt påkrevd utstyr (eks. tungt maskineri)</t>
  </si>
  <si>
    <t>Må trærne fjernes eller kan de ligge?</t>
  </si>
  <si>
    <t>Plukkhogst eller flathogst</t>
  </si>
  <si>
    <t>Hogst</t>
  </si>
  <si>
    <t>Nærmere beskrivelse av tiltaket (eks. manuell rydding, antall timer per dekar). Evt. referer til spesifikt tiltak i Blaalid (2017)</t>
  </si>
  <si>
    <t>Hvilke fremmede arter?</t>
  </si>
  <si>
    <t>Bekjempe gravbergknapp og syrin</t>
  </si>
  <si>
    <t>Bekjempelse av fremmede arter</t>
  </si>
  <si>
    <t>Hvor mange av hvert dyreslag?</t>
  </si>
  <si>
    <t>Ekstensivt beite med sau</t>
  </si>
  <si>
    <t>Beite</t>
  </si>
  <si>
    <t>Evt. vedlikehold</t>
  </si>
  <si>
    <t>Krav til gjerdet (eks. gjerdehøyde, spesielle krav til robusthet, finmasket gitter)</t>
  </si>
  <si>
    <t>Lengde på gjerde (evt. arealstørrelse)</t>
  </si>
  <si>
    <t>Sette opp gjerder for å forhindre beite eller ferdsel</t>
  </si>
  <si>
    <t>Begrense aktivitet ved inngjerding</t>
  </si>
  <si>
    <t>Evt. andel totalt areal som bevares</t>
  </si>
  <si>
    <t>Omtrentlig lokasjon(er), hvis mulig</t>
  </si>
  <si>
    <t>Hva det vernes mot (eks. all nedbygging eller all ferdsel)</t>
  </si>
  <si>
    <t>Areal vernes som naturreservat</t>
  </si>
  <si>
    <t>Hindre nedbygging</t>
  </si>
  <si>
    <t>Nødvendig informasjon 4</t>
  </si>
  <si>
    <t>Nødvendig informasjon 3</t>
  </si>
  <si>
    <t>Nødvendig informasjon 2</t>
  </si>
  <si>
    <t>Nødvendig informasjon 1</t>
  </si>
  <si>
    <t>Eksempel</t>
  </si>
  <si>
    <t>Tiltakstype</t>
  </si>
  <si>
    <t>Bakgrunnsinfo</t>
  </si>
  <si>
    <t>75-85% måloppnåelse; 85-95% måloppnåelse; 95-100% måloppnåelse, les mer i manualen.</t>
  </si>
  <si>
    <t>50-75% måloppnåelse; 75-85% måloppnåelse; 85-95% måloppnåelse; 95-100% måloppnåelse, les mer i manualen</t>
  </si>
  <si>
    <t>Tiltak 6</t>
  </si>
  <si>
    <t>Tiltak 5</t>
  </si>
  <si>
    <t>Tiltak 4</t>
  </si>
  <si>
    <t>Tiltak 3</t>
  </si>
  <si>
    <t>Andre påvirkninger (+ /-)</t>
  </si>
  <si>
    <t>Fremmede arter (+ /-)</t>
  </si>
  <si>
    <t>Økosystemtjenester (+ /-)</t>
  </si>
  <si>
    <t xml:space="preserve">Truede arter og naturtyper (+ /-) </t>
  </si>
  <si>
    <t>(Se manual for mer info)</t>
  </si>
  <si>
    <t>(Velg fra nedtrekksmeny)</t>
  </si>
  <si>
    <t>(Erstatt teksten i cellene)</t>
  </si>
  <si>
    <t>Tilleggseffekter (se manual)</t>
  </si>
  <si>
    <t>Sikkerhet i tiltaksinformasjon</t>
  </si>
  <si>
    <t>Tiltaksinformasjon for kostnadsberegninger</t>
  </si>
  <si>
    <t>Beskrivelse av tiltak</t>
  </si>
  <si>
    <t>Tiltakskategori</t>
  </si>
  <si>
    <t>faktaark_kulturmarkseng_antall</t>
  </si>
  <si>
    <t>FYLKNR</t>
  </si>
  <si>
    <t>navn</t>
  </si>
  <si>
    <t>Naturbase A</t>
  </si>
  <si>
    <t>Naturbase B</t>
  </si>
  <si>
    <t>Naturbase C</t>
  </si>
  <si>
    <t>Naturbase ABC</t>
  </si>
  <si>
    <t>Naturbase Slaattemark</t>
  </si>
  <si>
    <t>Naturbase Naturbeitemark</t>
  </si>
  <si>
    <t>NiN rød liste</t>
  </si>
  <si>
    <t>NiN 5K</t>
  </si>
  <si>
    <t>NiN Naturomraader</t>
  </si>
  <si>
    <t>NiN total</t>
  </si>
  <si>
    <t>antall overlappende nin nt</t>
  </si>
  <si>
    <t>Østfold</t>
  </si>
  <si>
    <t>Akershus</t>
  </si>
  <si>
    <t>Oslo</t>
  </si>
  <si>
    <t>Hedmark</t>
  </si>
  <si>
    <t>Oppland</t>
  </si>
  <si>
    <t>Buskerud</t>
  </si>
  <si>
    <t>Vestfold</t>
  </si>
  <si>
    <t>Telemark</t>
  </si>
  <si>
    <t>Aust-Agder</t>
  </si>
  <si>
    <t>Vest-Agder</t>
  </si>
  <si>
    <t>Rogaland</t>
  </si>
  <si>
    <t>Hordaland</t>
  </si>
  <si>
    <t>Sogn og Fjordane</t>
  </si>
  <si>
    <t>Møre og Romsdal</t>
  </si>
  <si>
    <t>Sør-Trøndelag</t>
  </si>
  <si>
    <t>Nord-Trøndelag</t>
  </si>
  <si>
    <t>Nordland</t>
  </si>
  <si>
    <t>Troms</t>
  </si>
  <si>
    <t>Finnmark</t>
  </si>
  <si>
    <t>Total</t>
  </si>
  <si>
    <t>faktaark_kulturmarkseng_areal_dk</t>
  </si>
  <si>
    <t>overlappende areal nin nt</t>
  </si>
  <si>
    <t>Kulturmarkseng inkluderer NNF "Semi-naturlig eng med beitepreg" og "Hagemarkseng"</t>
  </si>
  <si>
    <t>VU</t>
  </si>
  <si>
    <t>1.2.;4.1.</t>
  </si>
  <si>
    <t>11261</t>
  </si>
  <si>
    <t>8895</t>
  </si>
  <si>
    <t>Framstad E (red.). 2015. Naturindeks for Norge 2015. Tilstand og utvikling for biologisk mangfold.</t>
  </si>
  <si>
    <r>
      <t xml:space="preserve">Gossner, M. M., et al. (2016). "Land-use intensification causes multitrophic homogenization of grassland communities." </t>
    </r>
    <r>
      <rPr>
        <u/>
        <sz val="11"/>
        <color theme="1"/>
        <rFont val="Times New Roman"/>
        <family val="1"/>
      </rPr>
      <t>Nature</t>
    </r>
    <r>
      <rPr>
        <sz val="11"/>
        <color theme="1"/>
        <rFont val="Times New Roman"/>
        <family val="1"/>
      </rPr>
      <t xml:space="preserve"> </t>
    </r>
    <r>
      <rPr>
        <b/>
        <sz val="11"/>
        <color theme="1"/>
        <rFont val="Times New Roman"/>
        <family val="1"/>
      </rPr>
      <t>540</t>
    </r>
    <r>
      <rPr>
        <sz val="11"/>
        <color theme="1"/>
        <rFont val="Times New Roman"/>
        <family val="1"/>
      </rPr>
      <t>(7632): 266-269.</t>
    </r>
  </si>
  <si>
    <t xml:space="preserve">Vanskelig og si. Generalt er lite av KME i nordboreal og alpin sone kartlagt/lagt inn i NIN/Naturbase. Undersøkelser fra Trondheim 2018 viser at at flere lokaliteter kan inkluderes/har potensiale for å bli klassifisert som KME.  </t>
  </si>
  <si>
    <t>975 115 da</t>
  </si>
  <si>
    <t>Dette inkluderer 348 782 da  i Naturbase og 641 335 da i NIN. 15 000 da er overlappende slik at nettotallet er 975 115. Vanskelig og si hva det reelle tallet er. Som tidligre nevnt er arealet i høyereliggende områder (nordboreal, alpin) underestimert. I tillegg kan vi anta at det finnes arealer som svarer til typebetegnelsen, men som ikke har blitt vurdert som "viktig nok" i tidligere kartlegginger jf. KME i Trondheim. Samtidig kan mange av arealene som inngår i datagrunnlaget fått en endret tilstand (gjengroing, utbygging etc.).</t>
  </si>
  <si>
    <t>Forsyningstjenester; Mat; beite bidrar til produkter fra beitende husdyr og ville beitedyr</t>
  </si>
  <si>
    <t>Støttende tjenester; Primærproduksjon; Næringskretsløp og nitrogenmineralisering; Jorddannelse; Fotosyntese; Vannkretsløp</t>
  </si>
  <si>
    <t>Kulturelle tjenester;Rekreasjon, Turisme, Estetisk verdisetting og inspirasjon for kultur; kunst og design, Åndelige opplevelser og tilhørighet</t>
  </si>
  <si>
    <t xml:space="preserve">Reguleringstjenester; Pollinering; Binde og lagre karbon; Rense avløpsvann; </t>
  </si>
  <si>
    <t xml:space="preserve">Siden økosystemtjenestebegrepet er relativt nytt i Norge, er denne naturtypens (og de fleste andre naturtypers) økosystemtjenester bare i mindre grad dokumentert og kvantifisert. I fjellet vil f.eks. ØST i KME være betinget av beitedyrtetthet (Austrheim et al. 2016). En nasjonal økosystemtjensteutredning med status og trender for økosystemtjenster og drivkrefter i KME ville vært nyttig.  </t>
  </si>
  <si>
    <t xml:space="preserve">Ikke kjent.  </t>
  </si>
  <si>
    <t>Påvirkning på habitat &gt; Landbruk &gt; Jordbruk &gt; Oppdyrking</t>
  </si>
  <si>
    <t>Påvirkning på habitat &gt; Landbruk &gt; Opphørt/redusert drift &gt; Beite</t>
  </si>
  <si>
    <t>Påvirkning på habitat &gt; Habitatpåvirkning - ikke jord- eller skogbruksaktivitet (terrestrisk) &gt; Utbygging/utvinning</t>
  </si>
  <si>
    <t>Påvirkning på habitat &gt; Landbruk &gt; Opphørt/redusert drift &gt; Slått</t>
  </si>
  <si>
    <t>Pågående</t>
  </si>
  <si>
    <t>Påvirkning på habitat &gt; Landbruk &gt; Jordbruk &gt; Andre</t>
  </si>
  <si>
    <t>ukjent</t>
  </si>
  <si>
    <t>Ukjent</t>
  </si>
  <si>
    <t>Påvirkning på habitat &gt; Landbruk &gt; Opphørt/redusert drift &gt; Vedhogst</t>
  </si>
  <si>
    <t>Flere av disse påvirkningsfaktorene kan samvirke (f.eks. redusert vedhogst samtidig som beiting opphører</t>
  </si>
  <si>
    <t>NT</t>
  </si>
  <si>
    <t>Økologisk tilstand</t>
  </si>
  <si>
    <t>avdempende tiltak</t>
  </si>
  <si>
    <t>Sikre beitebruk</t>
  </si>
  <si>
    <t>Sikre slått</t>
  </si>
  <si>
    <t>Vedhogst/fjerning av busker og trær</t>
  </si>
  <si>
    <t>kompenserende</t>
  </si>
  <si>
    <t xml:space="preserve">Beiting iverksatt som skjøtsel av offentlige myndigheter foregår i dag i et stort antall lokaliteter KME. Kunnskap om hvordan ulike dyreslag, tetthet av dyr, lengde på beitesesong påvirker KME gir mulighet til å utarbeide handlingsplaner for beitebruk på ulike KME lokaliteter. Tiltaket vil også kreve tilsyn av dyr og i ofte gjerding.  </t>
  </si>
  <si>
    <t>mange av de KME med slåttemark blir i dag ikke slått. Beskrivelse av tiltak for hvordan slått skal utføres er i dag beskrevet i handlingsplan (DN-rapport 2009-6)</t>
  </si>
  <si>
    <t xml:space="preserve">Behovet for vedhogst/fjerning av biomasse er knyttet ofte til opphør av drift i kombinasjon med for høye innhold av næringssalter og organiske næringsstoffer fra omkringliggende områder eller lufttransportert. </t>
  </si>
  <si>
    <t>Bevaring av KME krever regelmessig kutting og fjerning av biomasse fra felt, busk og tresjikt</t>
  </si>
  <si>
    <t>Norderhaug, A. Svalheim, E. 2009. Faglig grunnlag for handlingsplan for trua naturtype: Slåttemark i Norge. Bioforsk Rapport Vol 4 Nr 57</t>
  </si>
  <si>
    <t>Fjellstad, W., Norderhaug, A. &amp; Ødegaard, F. 2008. Tidligere og nåværende jordbruksareal - Miljøforhold og påvirkninger på rødlistearter. www.artsdatabanken.no</t>
  </si>
  <si>
    <t>Moen, A., Lyngstad, A., Nilsen, L.S. &amp; Øien, D.-I. 2006. Kartlegging av biologisk mangfold i jordbrukets kulturlandskap i Midt-Norge. – NTNU Vitensk.mus. Rapp. bot. Ser. 2006-3: 1-98.</t>
  </si>
  <si>
    <t>sårbar</t>
  </si>
  <si>
    <t>Minoriteten av forekomstarealet påvirkes (&lt;50%)</t>
  </si>
  <si>
    <t>Langsom, men signifikant, reduksjon (&lt; 20% over 10 år)</t>
  </si>
  <si>
    <t>overgjødsling er et generelt problem som forringer tilstanden for KME</t>
  </si>
  <si>
    <t>Hindre oppdyrking</t>
  </si>
  <si>
    <t>Manning P, de Vries FT, Tallowin JRB, Smith R, Mortimer SR, Pilgrim ES, Harrison KA, Wright DG, Quirk H, Benson J, Shipley B, Cornelissen JHC, Kattge J, Bönisch G, Wirth C, Bardgett RD (2015) Simple measures of climate, soil properties and plant traits predict national scale grassland soil carbon stocks. Journal of Applied Ecology 52(5): 1188– 1196. http://dx.doi.org/10.1111/1365-2664.12478</t>
  </si>
  <si>
    <t>PINCHES, C.E. &amp; CHAPLIN, S. 2014. Recent losses of permanent grassland – an assessment of the evidence. Natural England Research Reports, Number 060</t>
  </si>
  <si>
    <t>Forekomstareal</t>
  </si>
  <si>
    <t xml:space="preserve">En bedret tilstand for KME (fra VU til NT) er avhengig av at andelen av "ikke akseptabel tilstand" reduseres fra 30-50 % (VU) til 15-30% (NT). Dette krever at en økt andel av KME brukes/skjøttes gjennom beite eller slått. Hvor stor denne andelen må være er avhengig av 1) kunnskap om det totale antall og areal av KME samt 2) andelen som er under bruk/skjøtsel i dag. Ingen av disse variablene er i dag kjent.   </t>
  </si>
  <si>
    <t xml:space="preserve">Bremse tilstandsreduksjon for 1) naturbeitemark og 2) slåttemark fra sårbar (VU) (sterk reduksjon 30-50 %) til nær truet (NT) (nokså sterk reduksjon 15-30 %).  </t>
  </si>
  <si>
    <t xml:space="preserve">KME er en svært sammensatt type, der forutsetningene for å redusere truethet for naturbeitemark og slåttemark er veldig forskjellig. Se C10 for mer detaljer </t>
  </si>
  <si>
    <t xml:space="preserve">Reduksjon i forekomsareal 30% - 50% i perioden 1985 - 2035. Dagens beiting av husdyr og ville beitedyr vil bidra til å bevare store arealer av KME. I områder der beitingen er sterkt redusert (gjelder spesielt en del kommuner på vestkysten av Norge; Austrheim et al. 2011) vil arealet KME reduseres. Mange lokaliteter vil også holdes i hevd gjennom inngåtte skjøtselsplaner med beite og slått. Infrastrukturutbygging er antatt å gi arealreduksjoner spesielt i bynære strøk </t>
  </si>
  <si>
    <t>Tilstandsreduksjon 30- 50% i perioden 1985 - 2035</t>
  </si>
  <si>
    <t>Norderhaug A, Johansen L (2011) Kulturmark og boreal hei. I: Lindgaard A, Henriksen S (red.) 2011. Norsk rødliste for naturtyper 2011. Artsdatabanken, Trondheim</t>
  </si>
  <si>
    <t>Lanta, V. Austrheim, G. Evju, M. Klimasova, J. &amp; Mysterud, A. 2014. Linking sheep density and grazing frequency to persistence of herb species in an alpine environment. Ecological Research 29: 411-420.</t>
  </si>
  <si>
    <t>Evju, M., Mysterud, A., Austrheim, G. &amp; Økland, R.H. 2006. Selecting herb species and traits as indicators of sheep grazing pressure in a Norwegian alpine habitat. Ecoscience 13(4): 459-468.</t>
  </si>
  <si>
    <t>Gaarder, G., Larsen, B.H. &amp; Melby, M.W. 2007.  Ressursbehov ved kvalitetssikring og nykartlegging av naturtyper. Rapport Miljøfaglig Utredning.</t>
  </si>
  <si>
    <t xml:space="preserve">Iversen et al. 1994. Verdifulle kulturlandskap i Norge. Mer enn bare landskap! Del 4. Sluttrapport fra det sentrale utvalget for registrering av verdifulle kulturlandskap. 117 </t>
  </si>
  <si>
    <t xml:space="preserve">Tretvik et al. 2015. Tretvik, Aud Mikkelsen; Aune, Egil Ingvar; Daverdin, Marc; Hassel, Kristian; Solem, Thyra Lise; Stenvik, Lars Fredrik; Øien, Dag-Inge; Austrheim, Gunnar. </t>
  </si>
  <si>
    <t>Budalen landskapsvernområde - seterdal med flere historiske lag. I: Fjellets kulturlandskap. Arealbruk og landskap gjennom flere tusen år. Museumsforlaget AS 2015 ISBN 9788283050189. s. 81-115</t>
  </si>
  <si>
    <t>Austrheim, Gunnar; Speed, James David Mervyn; Evju, Marianne; Hester, Alison; Holand, Øystein; Loe, Leif Egil; Martinsen, Vegard; Mobæk, Ragnhild; Mulder, Jan; Steen, Harald; Thompson, Des B.A.; Mysterud, Atle.Synergies and trade-offs between ecosystem services in analpine ecosystem grazed by sheep – An experimental approach. Basic and Applied Ecology 2016 ;Volum 17.(7) s. 596-608</t>
  </si>
  <si>
    <t>Austrheim, Gunnar; Hjelle, Kari Loe; Sjøgren, Per Johan E; Stene, Karthrine; Tretvik, Aud Mikkelsen. </t>
  </si>
  <si>
    <t>Fjellets kulturlandskap. Arealbruk og landskap gjennom flere tusen år. Museumsforlaget AS 2015 (ISBN 9788283050189) ;Volum 2015.207 s. Skrifter(3)</t>
  </si>
  <si>
    <t>Austrheim, Gunnar; Solberg, Erling Johan; Mysterud, Atle. </t>
  </si>
  <si>
    <r>
      <t>Spatio-temporal variation in large herbivore pressure in Norway during 1949-1999: has decreased grazing by livestock been countered by increased browsing by cervids?. </t>
    </r>
    <r>
      <rPr>
        <i/>
        <sz val="11"/>
        <color rgb="FF000000"/>
        <rFont val="Times New Roman"/>
        <family val="1"/>
      </rPr>
      <t>Wildlife Biology</t>
    </r>
    <r>
      <rPr>
        <sz val="11"/>
        <color rgb="FF000000"/>
        <rFont val="Times New Roman"/>
        <family val="1"/>
      </rPr>
      <t> 2011 ;Volum 17.(3) s. 286-298</t>
    </r>
  </si>
  <si>
    <t xml:space="preserve">Siden både totalt areal og antall KME og andel KME areal og lokaliteter som skjøttes er ukjent, vil det være vanskelig å vurdere måloppnåelse for denne naturtypen. Her følger likevel en anbefaling basert på tilgjengelig info. for henholdsvis naturbeitemark og slåttemark. 1) Naturbeitemark. Vi antar at de viktigste lokalitetene med slåttemark er kartlagt i naturbase (Gaarder et al. 2007). Vi har imidlertig dårlig kunnskap om andelen av beitemark som skjøttes gjennom beite. Tall fra MDIR i 2017 angir at 32 av 6484 lokaliteter blir skjøttet gjennom beite med midler fra Fylkesmannen. Midler fra landbruket brukes imidlertid også til dette, men antallet lokaliteter er med skjøtselsmidler fra landbruket er ukjent. Ved å bruke oppskalere tall fra Trondheim, der 50 % av alle beitemarkslokaliteter holdes i hevd gjennom beitebruk, får vi et nasjonalt anslag på at 3242 lokaliteter har en reduksjon i tilstand. For å bremse reduksjonen må 1621 nye lokaliteter skjøttes gjennom beite. Arealmessig utgjør 6484 lokaliteter 315508 da, et gjennomsnitt på 49 da per lokalitet. Totalt areal for 1621 lokaliteter er da 78877 da. 2) Slåttemark. Vi antar at de viktigste lokalitetene med slåttemark er kartlagt i naturbase (Gaarder et 2007). Vi vet at 25 % (600 av 2411) av lokalitetene skjøttes gjennom slått. For å nå målet om &lt; 30 % reduksjon, må 1687 lokaliteter skjøttes, dvs en økning på 1087. En usikkerhet er knyttet til hvor mange av lokalitetene som skjøttes gjennom landbrukets midler, så 1087 lokaliteter er et bruttotall. Arealmessig utgjør 2411 lokaliteter 33274 da, et gjennomsnitt på 13,8 da. Totalt areal for 1087 lokaliteter er da 15001 da.  </t>
  </si>
  <si>
    <t>x</t>
  </si>
  <si>
    <t xml:space="preserve">Alle enheter under T32. </t>
  </si>
  <si>
    <t>Påvirkningsfaktor 3</t>
  </si>
  <si>
    <t>Påvirkningsfaktor 4</t>
  </si>
  <si>
    <t>Påvirkningsfaktor 5</t>
  </si>
  <si>
    <t>Påvirkningsfaktor 6</t>
  </si>
  <si>
    <t xml:space="preserve">Vurdering av tilstandsreduksjon forutsetter kunnskap om status for økologisk tilstand for de aktuelle KME lokalitetene. Dette mangler vi i dag. Dette delmålet er derfor ikke vurdert. Viktige tilstandsvariabler for KME vil være 1) dekning av busker og trær, 2) gjødselsnivå (mengde N og P i jorda), 3) grad av jordbearbeiding/tid siden siste jordbearbeing, 4) forekomst av "indikatorarter" (gras- og urter samt andre organismegrupper; sopp, insekter mm) som forventes å forekomme på beite- og/eller slåttemark i regionen.   </t>
  </si>
  <si>
    <t>85-95% måloppnåelse</t>
  </si>
  <si>
    <t>Økt bruk av beitedyr til skjøtsel av KME vil gi svært høy måloppnåelse, men endring av andre påvirkningsfaktorer som utbygging, tilførsel av gjødsel, jordbearbeiding kan bidra til at måloppnåelsen kan bli lavere enn 95-100%.</t>
  </si>
  <si>
    <t>Økt bruk av slått til skjøtsel av KME vil gi svært høy måloppnåelse, men endring av andre påvirkningsfaktorer som utbygging, tilførsel av gjødsel, jordbearbeiding kan bidra til at måloppnåelsen kan bli lavere enn 95-100%.</t>
  </si>
  <si>
    <t>Vi antar at de viktigste lokalitetene med slåttemark er kartlagt i naturbase (Gaarder et 2007). Vi vet at 25 % (600 av 2411, totalt 4000 da) av lokalitetene skjøttes gjennom slått.</t>
  </si>
  <si>
    <t>Tall fra MDIR i 2017 angir at 32 av 6484 lokaliteter blir skjøttet gjennom beite med midler fra Fylkesmannen. Midler fra landbruket brukes imidlertid også til dette, men antallet lokaliteter er med skjøtselsmidler fra landbruket er ukjent.</t>
  </si>
  <si>
    <t>95-100% måloppnåelse</t>
  </si>
  <si>
    <t>Måloppnåelsen ved bruk av beite sammen med andre tiltak er vurdet som svært høy</t>
  </si>
  <si>
    <t xml:space="preserve"> Nybø, S. &amp; Evju, M. (red.).Fagsystem for vurdering av god økologisk tilstand. Forslag fra et ekspertråd.Ekspertrådet for økologisk tilstand </t>
  </si>
  <si>
    <t>Kleppe, K.B. Plant biodiversity in urban grasslands in Trondheim. Master-thesis in prep. NTNU</t>
  </si>
  <si>
    <t>Svært usikker (0-25%)</t>
  </si>
  <si>
    <t>Ganske usikker (25-50%)</t>
  </si>
  <si>
    <t>Vi antar at de viktigste lokalitetene med slåttemark er kartlagt i naturbase (Gaarder et al. 2007). Vi har imidlertid dårlig kunnskap om andelen av beitemark som skjøttes gjennom beite. Tall fra MDIR i 2017 angir at 32 av 6484 lokaliteter blir skjøttet gjennom beite med midler fra Fylkesmannen. Midler fra landbruket brukes imidlertid også til dette, men antallet lokaliteter er med skjøtselsmidler fra landbruket er ukjent. Ved å bruke oppskalere tall fra Trondheim, der 50 % av alle beitemarkslokaliteter holdes i hevd gjennom beitebruk, får vi et nasjonalt anslag på at 3242 lokaliteter har en reduksjon i tilstand. For å bremse reduksjonen må 1621 nye lokaliteter skjøttes gjennom beite. Arealmessig utgjør 6484 lokaliteter 315508 da, et gjennomsnitt på 49 da per lokalitet.</t>
  </si>
  <si>
    <t>Vi antar at de viktigste lokalitetene med slåttemark er kartlagt i naturbase (Gaarder et 2007). Vi vet at 25 % (600 av 2411) av lokalitetene skjøttes gjennom slått. For å nå målet om &lt; 30 % reduksjon, må 1687 lokaliteter skjøttes, dvs en økning på 1087. En usikkerhet er knyttet til hvor mange av lokalitetene som skjøttes gjennom landbrukets midler, så 1087 lokaliteter er et bruttotall. Arealmessig utgjør 2411 lokaliteter 33274 da, et gjennomsnitt på 13,8 da.</t>
  </si>
  <si>
    <t>Totalt areal for 1621 lokaliteter er da 78 877 da</t>
  </si>
  <si>
    <t xml:space="preserve">Totalt areal for 1087 lokaliteter er da 15 001 da.  </t>
  </si>
  <si>
    <t>Tiltaket utføres på beitemark - anslagsvis 78 877 da (se kommentarer over)</t>
  </si>
  <si>
    <t>Kostnadsusikkerhet</t>
  </si>
  <si>
    <t>Trolig svært høye kostnader</t>
  </si>
  <si>
    <t>Kostnadene er ukjente</t>
  </si>
  <si>
    <t>Tiltaket omfatter slåttemark og beitemark (78 877 + 15 001 da, se kommentarer under), med unntak av arealene som omfattes av tiltak 6</t>
  </si>
  <si>
    <t>Tiltaket omfatter slåttemark og beitemark (78 877 + 15 001 da, se kommentarer under), med unntak av arealene som omfattes av tiltak 1</t>
  </si>
  <si>
    <t>Tiltaket omfatter slåttemark og beitemark (78 877 + 15 001 da, se kommentarer over)</t>
  </si>
  <si>
    <t>Dette gjelder spesielt bynære lokaliteter som ofte er NLF-områder. Eksempler fra Trondheim viser at disse ofte omreguleres til utbygging. Alternativet kan være ulike former for vern (f.eks. Grønn strek i Trondheim) eller landskapsvernområder.</t>
  </si>
  <si>
    <t>Kulturmarkseng er gras- og urtedominert mark med begrenset forekomst av busker og trær, ofte formet gjennom landbruksaktiviteter som slått og beite. Kulturmarkseng er i liten grad påvirket av gjødsling , jordbearbeiding eller sprøyting, og god tilstand sikres gjennom beite og/eller slått med moderat intensitet.</t>
  </si>
  <si>
    <t xml:space="preserve">KME kan grovt sett deles inn i to hovedtyper. Beitemark og slåttemark er semi-naturlig naturtyper som vil være avhengig av henholdsvis beitebruk og slåttebruk. Beitebruk er en kompleks faktor som er avhengig av dyreslag (ulike husdyr (grasetere), tetthet av ville beitedyr), total beitetrykk (f.eks. biomasse av beitedyr), beitesesongen lengde (høyt beitetrykk over kort tid, lavt beitetrykk over lengre tid), frekvens (årlig, hvert 2. år?), men også miljøforhold på lokaliteten (fuktig-tørt, næringsrikt-fattig, gunstig klima vs ugunstig klima) samt brukshistorie (E.g. Austrheim et al. 2016). Generalt vil beitemark i god tilstand ha et moderat beitetrykk som begrenser etablering av busker og trær (&lt; 25 % av arealet), samtidig som prefererte plantearter ikke overbeites (bestandene sikres over tid) (jf. Evju et al. 2006, Lanta et al. 2012).  God tilstand på slåttemarkslokaliteter vil tilsvarende være avhengig av slåttefrekvensen (årlig, hvert 2-3 år?) samt tidspunktet for slått (etter frøsetting for KME-artene) for å hindre etablering av busker og trær (&lt; 25 % av arealet) samt sikrer bestander av KME-arter over tid (Norderhaug &amp; Svalheim 2009).  En beitebruk som sikrer mangfoldet av KME-arter er antatt å sikre god tilstand for invertebrater knyttet til KME. </t>
  </si>
  <si>
    <t xml:space="preserve">Et stort antall lokaliteter med kulturmarkseng inngår i Naturbase og NIN. Lokalitetene forekommer over hele landet i alle, og alle fylker og de fleste kommuner er representert. Kunnskapen om antall og utbredelse av kulturmarkseng i Norge fra Naturbase og NIN er usikker av flere grunner slik som (1) kartleggingsgrunnlag og (2) naturtypens tilstand. (1) Den store utbredelsen av kulturmarkseng, og den vide definisjonen av en naturtype som kan endre naturtilstand over få år, gjør kartleggingen krevende. De eksisterende datagrunnlaget viser et tyngdepunkt i nemoral (33 %) og boreonemoral sone (34 %). Til sammenligning har nordboreal og alpin sone, der seterbruket har hatt sin hovedutbredelse, bare 5 og 1 % av lokalitetene. Kartleggingen av KME er klart underrepresentert i disse vegetasjonsregionene på tross av initiativ som nasjonal registrering av kulturlandskap (Iversen et al. 1994) og kartlegging av biologisk mangfold i kommunene (Miljødir). Eksempelvis utgjør "engbjøkeskog" nesten halvparten av Budalen Landskapevernområde på 33,8 km-2 i Trøndelag. Totalt var 13 % av arealet slått (Tretvik et al. 2015). Beitetrykket (med sau og rein) på KME i nordboreal og alpin sone er likevel generelt høyt (Austrheim et al. 2011), og det er grunn til å tro at beite kombinert med vedhogst i denne vegetasjonsregionen bidrar til god hevd av store arealer av KME. Nyere kartlegging som supplerer den nasjonale kartleggingen i enkelte regioner som Midt-Norge (Moen et al. 2006) gir grunn til å tro at i alle fall de lavereliggende vegetasjonsregionene er godt undersøkt for Midt-Norge. Kartlegging av grasmarker i Trondheim, en av Midt-Norges kommuner, sommeren 2018 (Kleppe et al. in prep) viser at flere lokaliteter kan klassifiseres som/har potensiale til å bli kulturmarkseng. (2) Naturtypens tilstand; Siden naturtypen er betinget av bruk (slått, beite, rydding av busk og kratt) som er i sterk endring, er det også grunn til å tro at tilstanden er i sterk endring. Dette er også dokumentert i Naturindeks som angir at åpen mark i lavlandet går sterkt tilbake (Framstad et al. 2015). Vi har i dag ingen systematisk overvåking av tilstanden til lokalitene i NIN eller Naturbase slik f.eks. EU sitt Habitatdirektiv gir muligheten for, og kan derfor ikke si noe om arealbruk eller andre drivkrefter har endret lokaliteten. For noen områder er arealbruken regulert gjennom skjøtselsplaner finansiert av ulike parter som kommune (eks. Grønlia, Trondheim, ref), fylkesmannen eller andre, men heller ikke verneplaner som f.eks. landskapsvernområder vil nødvendigvis sikre videreføring av en arealbruk som ivaretar en god tilstand (jf. Nybø et al. 2017). </t>
  </si>
  <si>
    <t>Det utmarksbaserte norske landbruket der beite (og slått, vedhogst) var/er en viktig arealbruk i utmark, skiller seg fra landbrukspraksisen i mange andre europeiske land inkludert Sverige og Danmark der intensiv innmarkdrift har dominert arealbruken. Det er derfor grunn til å tro at Norge har en større andel kulturmarksengs lokaliter/arealer enn mange andre Europeiske land, men sammenligningen er vanskelig fordi vi mangler samme referansegrunnlag; Habitatdirektivet (Natura 2000). Mange jordbrukssystemer i ulike deler av Europa inkluderer både intensivt og ekstensivt brukte gressområder. Imidlertid, mens produksjon generelt har blitt intensivert på innmark, har mange utmarker blitt forlatt, noe som har medfører reduksjon i KME areal for enkelte deler av Europa (Pinches &amp; Chaplin 2014), men også en dramatisk endring i biomangfold og økosystemtjenester for de resterende kulturmarksengene (Manning et al., 2015, Gossner et al., 2016).  Likevel, semi-naturlige grassmarker (parallellen til KME) har også vist seg vanskelig å kartlegge i de land som deltar i Habitatdirektivet (se MAES project http://biodiversity.europa.eu/maes (EC working group Mapping and Assessment of Ecosystem and their Services).</t>
  </si>
  <si>
    <t xml:space="preserve">24,0 % av alle truete arter (565 arter) inngår i kulturmark . Artsutvalget er her dominert av biller, sopper, sommerfugler, karplanter og vepser (Henriksen &amp; Hilmo 2015). Noen av disse vil også være knyttet til andre kuturmarkstyper enn KME </t>
  </si>
  <si>
    <t>Lindgaard, A. og Henriksen, S. (red.) 2011. Norsk rødliste for naturtyper 2011. Artsdatabanken, Trondheim.</t>
  </si>
  <si>
    <t>Redusere tilførsler av næringsstoffer</t>
  </si>
  <si>
    <t>Påvirkningsfaktor 7</t>
  </si>
  <si>
    <t>Påvirkningsfaktor 8</t>
  </si>
  <si>
    <t>Påvirkning på habitat &gt; Landbruk&gt;Skogreising/treplantasjer</t>
  </si>
  <si>
    <t>Ny</t>
  </si>
  <si>
    <t>Påvirkning på habitat &gt; Landbruk&gt;Opphørt/redusert drift</t>
  </si>
  <si>
    <t>Rask reduksjon i forekomstareal (&gt; 20% over 10 år)</t>
  </si>
  <si>
    <t>Hele forekomstarealet påvirkes (&gt;90%)</t>
  </si>
  <si>
    <t>Opprettholde et moderat beitetrykk av (grasetende) husdyr og hjortevilt for å unngå etablering av busker og trær. Et tiltak vil være å sette minimum og maksimum nivåer på beitetrykk (både husdyr og ville beitedyr) for unngå både under- og overbeiting. Dette kan reguleres enda mer i detalj, f.eks. ved å ta hensyn til artenes/dyrerasenes beitestrategi (grasetere vs. kvistetere), tidspunkt for beiting etc.   I følge Dordi Mogstad MDIR "utgjør Naturbeitemark  ein liten  (men aukande) del av søknadsmassen, men her er det nok landbrukets miljøtilskot (RMP) som tek unna mest når det gjeld skjøtsel". Tall fra MIDIR i 2017 viser at 32 lokaliteter med naturbeitemark fikk tilskudd til skjøtsel fra Fylkesmannen</t>
  </si>
  <si>
    <t>Unngå utbygging av arealet (bolig, næring, vei etc.). Utbygging er antatt å være et problem spesielt i bynære områder</t>
  </si>
  <si>
    <t>Redusert drift/opphør av drift begrenser hevd av KME over hele landet</t>
  </si>
  <si>
    <t>Skogreisning/treplanting er et generelt problem på mer marginale beitemarker</t>
  </si>
  <si>
    <t>Oppdyrkning kan være en påvirkningsfaktor som ofte skal kompensere for tap av annen dyrka mark.</t>
  </si>
  <si>
    <t xml:space="preserve">Opphør av beite er et problem i noen regioner, for eksempel Vest-Norge. Overbeite kan også være et problem i enkelt områder. </t>
  </si>
  <si>
    <t xml:space="preserve">2411 av 8895 lokaliteter er slåttemark. Uvisst hvor mange der slåtten har opphørt (se celle H37) Mange lokaliteter slåes gjennom ulike skjøtselsavtaler. Tall fra Miljødir. 2016 (REF) angir at 600 lokaliteter slåtteeng (minimum 4000 da) ble skjøttet i 2016. I tillegg er det et ukjent antall som skjøttes med midler fra landbruket (RMP, jf. info fra Dordi Mogstad). </t>
  </si>
  <si>
    <t xml:space="preserve">Opphør av regelmessig slått, jfr. Handlingsplan for slåttemark (DN-rapport 2009-6) </t>
  </si>
  <si>
    <t>Tilførsel av gjødsel (N, P, mineralgjødsel, husdyrgjødsel) til næringsfattige KME, vil endre artssammensetningen for flere organismegrupper</t>
  </si>
  <si>
    <t>Redusert vedhogst spesielt på beitemark som ofte har spredt tresetting kan gi gjengroing med busker og trær</t>
  </si>
  <si>
    <t>Bruk/skjøtsel gjennom beiting (tiltakspakke 1) og slått (tiltakspakke 2) vil begge gi høy sannsynlighet for måloppnåelse, og kostnadene vil trolig være svært høye for begge. Bedre oversikt over allerede igangsatte tiltak gjennom landbrukets midler, samt en avgrensning av lokaliteter som ikke bør prioriteres for beite eller slått, vil gi grunnlag for betydelige kostnadsreduksjoner for begge tiltakspakker.</t>
  </si>
  <si>
    <t>Tiltak 7</t>
  </si>
  <si>
    <t>Tiltak 8</t>
  </si>
  <si>
    <t>2411 av 8895 lokaliteter er slåttemark. Uvisst hvor mange der slåtten har opphørt (se celle H37) Mange lokaliteter slåes gjennom ulike skjøtselsavtaler. Tall fra Miljødir. 2016 (REF) angir at 600 lokaliteter slåtteeng (minimum 4000 da) ble skjøttet i 2016. I tillegg er det et ukjent antall som skjøttes med midler fra landbruket (RMP, jf. info fra Dordi Mogstad).</t>
  </si>
  <si>
    <r>
      <t>Kulturmarkseng er en vidt definert naturtype som inkluderer både beite og slåttemark ofte i kombinasjon med vedhogst, og naturtypens tilstand vil være avhengig av hvilken bruk som har preget arealet, intensitet og frekvens av ulike typer bruk. Typen finnes over hele landet på mark med m</t>
    </r>
    <r>
      <rPr>
        <sz val="11"/>
        <rFont val="Calibri"/>
        <family val="2"/>
        <scheme val="minor"/>
      </rPr>
      <t>ed ulik</t>
    </r>
    <r>
      <rPr>
        <sz val="11"/>
        <color theme="1"/>
        <rFont val="Calibri"/>
        <family val="2"/>
        <scheme val="minor"/>
      </rPr>
      <t xml:space="preserve"> fuktighet (fra veldrenert/tørr til fuktmark) og kalkinnhold (fra kalkrik til fattig mark) (Norderhaug </t>
    </r>
    <r>
      <rPr>
        <sz val="11"/>
        <rFont val="Calibri"/>
        <family val="2"/>
        <scheme val="minor"/>
      </rPr>
      <t xml:space="preserve">og Johansen 2011). Arealbruk  </t>
    </r>
  </si>
  <si>
    <t>Hindre nedbygging bør være et aktuelt tiltak spesielt i urbane områder der tap av KME til nedbygging er antatt å være stort. Dette krever en sterkere prioritering av KME i arealforvaltningen, noe som bla. kan underbygges med det store potensiale KME har for rødlista arter og naturtyper.</t>
  </si>
  <si>
    <t xml:space="preserve">Stoppe tilførsel av næringsstoffer; e.g. avrenning fra dyrka mark, eller gjødsel tilført for å bedre produksjonen </t>
  </si>
  <si>
    <t>Oppdyrking av KME er antatt å være en mindre viktig påvirkningsfaktor, men kan reguleres av landbruksforvaltningen som vil ha info om KME i det aktuelle området</t>
  </si>
  <si>
    <t>Måloppnåelsen ved bruk av både beite og slått sammen med andre tiltak er vurdet som svært høy</t>
  </si>
  <si>
    <t>Måloppnåelsen ved bruk av slått sammen med andre tiltak er vurdet som svært høy.Siden naturbeitemark og slåtteeng fremstår som 2 ulike naturtyper, hevdet gjennom to ulike bruksmåter, er det formålstjenelig å ha tiltak for begge naturtypene for å redusere truetheten til begge enhetene av kulturmarkseng. De økonomiske vurderingene vil likevel ikke gi grunnlag for kostnadsanslag (trolig svært høye kostnader), og usikkerheten er svært høy (0-25%).</t>
  </si>
  <si>
    <t xml:space="preserve">Reduksjon i forekomstareal 15% - 30%  </t>
  </si>
  <si>
    <t xml:space="preserve">Tilstandsreduksjon 15% - 30% knyttet til redusert beitebruk, slått, vedhogst, samt økt tilførsel av gjødsel </t>
  </si>
  <si>
    <t>Tiltakspakke 1, tiltakspakke 2, tiltakspakke 3</t>
  </si>
  <si>
    <t>Økonomisk analyse</t>
  </si>
  <si>
    <t>Øyvind Nystad Handberg og Kristin Magnussen, Menon</t>
  </si>
  <si>
    <t>Gunnar Austrheim, NTNU Vitenskapsmuseet</t>
  </si>
  <si>
    <t>Kunnskapsgrunnlag for kulturmarkseng - Tiltak for å ta vare på trua natur</t>
  </si>
  <si>
    <t>Vedlegg 103 til NINA rapport 1626: Aalberg Haugen, I.M. et al. 2019. Tiltak for å ta vare på trua natur. Kunnskapsgrunnlag for 90 trua arter og 33 trua naturtyper. NINA Rapport 1626. Norsk institutt for naturforskning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</si>
</sst>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sz val="10.5"/>
      <color theme="1"/>
      <name val="Arial"/>
      <family val="2"/>
    </font>
    <font>
      <sz val="11"/>
      <name val="Calibri"/>
      <family val="2"/>
      <scheme val="minor"/>
    </font>
    <font>
      <i/>
      <sz val="11"/>
      <color rgb="FF000000"/>
      <name val="Calibri"/>
      <family val="2"/>
      <scheme val="minor"/>
    </font>
    <font>
      <b/>
      <sz val="9"/>
      <color indexed="81"/>
      <name val="Tahoma"/>
      <family val="2"/>
    </font>
    <font>
      <sz val="9"/>
      <color indexed="81"/>
      <name val="Tahoma"/>
      <family val="2"/>
    </font>
    <font>
      <sz val="10"/>
      <color indexed="8"/>
      <name val="Arial"/>
      <family val="2"/>
    </font>
    <font>
      <sz val="11"/>
      <color indexed="8"/>
      <name val="Calibri"/>
      <family val="2"/>
    </font>
    <font>
      <sz val="11"/>
      <color theme="1"/>
      <name val="Times New Roman"/>
      <family val="1"/>
    </font>
    <font>
      <u/>
      <sz val="11"/>
      <color theme="1"/>
      <name val="Times New Roman"/>
      <family val="1"/>
    </font>
    <font>
      <b/>
      <sz val="11"/>
      <color theme="1"/>
      <name val="Times New Roman"/>
      <family val="1"/>
    </font>
    <font>
      <sz val="11"/>
      <color rgb="FF9C0006"/>
      <name val="Calibri"/>
      <family val="2"/>
      <scheme val="minor"/>
    </font>
    <font>
      <sz val="11"/>
      <color rgb="FFFF0000"/>
      <name val="Times New Roman"/>
      <family val="1"/>
    </font>
    <font>
      <sz val="11"/>
      <color rgb="FF000000"/>
      <name val="Calibri"/>
      <family val="2"/>
    </font>
    <font>
      <sz val="11"/>
      <color rgb="FF000000"/>
      <name val="Times New Roman"/>
      <family val="1"/>
    </font>
    <font>
      <i/>
      <sz val="11"/>
      <color rgb="FF000000"/>
      <name val="Times New Roman"/>
      <family val="1"/>
    </font>
    <font>
      <sz val="11"/>
      <name val="Times New Roman"/>
      <family val="1"/>
    </font>
    <font>
      <sz val="11"/>
      <color rgb="FF9C0006"/>
      <name val="Times New Roman"/>
      <family val="1"/>
    </font>
    <font>
      <sz val="11"/>
      <color rgb="FF4C4A48"/>
      <name val="Times New Roman"/>
      <family val="1"/>
    </font>
    <font>
      <sz val="11"/>
      <name val="Calibri"/>
      <family val="2"/>
    </font>
    <font>
      <sz val="11"/>
      <color rgb="FF333333"/>
      <name val="Calibri"/>
      <family val="2"/>
      <scheme val="minor"/>
    </font>
  </fonts>
  <fills count="8">
    <fill>
      <patternFill patternType="none"/>
    </fill>
    <fill>
      <patternFill patternType="gray125"/>
    </fill>
    <fill>
      <patternFill patternType="solid">
        <fgColor theme="1"/>
        <bgColor indexed="64"/>
      </patternFill>
    </fill>
    <fill>
      <patternFill patternType="solid">
        <fgColor theme="9" tint="0.79998168889431442"/>
        <bgColor indexed="64"/>
      </patternFill>
    </fill>
    <fill>
      <patternFill patternType="solid">
        <fgColor indexed="22"/>
        <bgColor indexed="0"/>
      </patternFill>
    </fill>
    <fill>
      <patternFill patternType="solid">
        <fgColor rgb="FFFFC7CE"/>
      </patternFill>
    </fill>
    <fill>
      <patternFill patternType="solid">
        <fgColor theme="0"/>
        <bgColor indexed="64"/>
      </patternFill>
    </fill>
    <fill>
      <patternFill patternType="solid">
        <fgColor theme="9" tint="0.59999389629810485"/>
        <bgColor indexed="64"/>
      </patternFill>
    </fill>
  </fills>
  <borders count="1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s>
  <cellStyleXfs count="3">
    <xf numFmtId="0" fontId="0" fillId="0" borderId="0"/>
    <xf numFmtId="0" fontId="10" fillId="0" borderId="0"/>
    <xf numFmtId="0" fontId="15" fillId="5" borderId="0" applyNumberFormat="0" applyBorder="0" applyAlignment="0" applyProtection="0"/>
  </cellStyleXfs>
  <cellXfs count="65">
    <xf numFmtId="0" fontId="0" fillId="0" borderId="0" xfId="0"/>
    <xf numFmtId="0" fontId="2" fillId="0" borderId="0" xfId="0" applyFont="1" applyAlignment="1">
      <alignment vertical="center"/>
    </xf>
    <xf numFmtId="0" fontId="1" fillId="0" borderId="0" xfId="0" applyFont="1"/>
    <xf numFmtId="0" fontId="4" fillId="0" borderId="0" xfId="0" applyFont="1"/>
    <xf numFmtId="0" fontId="0" fillId="0" borderId="0" xfId="0" applyAlignment="1">
      <alignment horizontal="left"/>
    </xf>
    <xf numFmtId="0" fontId="5" fillId="0" borderId="0" xfId="0" applyFont="1"/>
    <xf numFmtId="0" fontId="6" fillId="0" borderId="0" xfId="0" applyFont="1" applyAlignment="1">
      <alignment vertical="center"/>
    </xf>
    <xf numFmtId="49" fontId="0" fillId="0" borderId="0" xfId="0" applyNumberFormat="1"/>
    <xf numFmtId="0" fontId="3" fillId="2" borderId="0" xfId="0" applyFont="1" applyFill="1"/>
    <xf numFmtId="49" fontId="6" fillId="2" borderId="0" xfId="0" applyNumberFormat="1" applyFont="1" applyFill="1"/>
    <xf numFmtId="49" fontId="0" fillId="2" borderId="0" xfId="0" applyNumberFormat="1" applyFill="1"/>
    <xf numFmtId="49" fontId="2" fillId="2" borderId="0" xfId="0" applyNumberFormat="1" applyFont="1" applyFill="1" applyAlignment="1">
      <alignment vertical="center"/>
    </xf>
    <xf numFmtId="0" fontId="7" fillId="0" borderId="0" xfId="0" applyFont="1" applyAlignment="1">
      <alignment vertical="center"/>
    </xf>
    <xf numFmtId="0" fontId="3" fillId="0" borderId="0" xfId="0" applyFont="1"/>
    <xf numFmtId="0" fontId="0" fillId="2" borderId="0" xfId="0" applyFill="1"/>
    <xf numFmtId="0" fontId="1" fillId="3" borderId="0" xfId="0" applyFont="1" applyFill="1"/>
    <xf numFmtId="49" fontId="0" fillId="3" borderId="0" xfId="0" applyNumberFormat="1" applyFill="1"/>
    <xf numFmtId="49" fontId="2" fillId="3" borderId="0" xfId="0" applyNumberFormat="1" applyFont="1" applyFill="1" applyAlignment="1">
      <alignment vertical="center"/>
    </xf>
    <xf numFmtId="0" fontId="0" fillId="3" borderId="0" xfId="0" applyFill="1"/>
    <xf numFmtId="0" fontId="0" fillId="0" borderId="1" xfId="0" applyBorder="1" applyProtection="1">
      <protection hidden="1"/>
    </xf>
    <xf numFmtId="0" fontId="0" fillId="0" borderId="2" xfId="0" applyBorder="1" applyProtection="1">
      <protection hidden="1"/>
    </xf>
    <xf numFmtId="0" fontId="0" fillId="0" borderId="3" xfId="0" applyBorder="1" applyProtection="1">
      <protection hidden="1"/>
    </xf>
    <xf numFmtId="0" fontId="0" fillId="0" borderId="4" xfId="0" applyBorder="1" applyProtection="1">
      <protection hidden="1"/>
    </xf>
    <xf numFmtId="0" fontId="0" fillId="0" borderId="0" xfId="0" applyProtection="1">
      <protection hidden="1"/>
    </xf>
    <xf numFmtId="0" fontId="0" fillId="0" borderId="5" xfId="0" applyBorder="1" applyProtection="1">
      <protection hidden="1"/>
    </xf>
    <xf numFmtId="0" fontId="1" fillId="0" borderId="5" xfId="0" applyFont="1" applyBorder="1" applyProtection="1">
      <protection hidden="1"/>
    </xf>
    <xf numFmtId="0" fontId="1" fillId="0" borderId="4" xfId="0" applyFont="1" applyBorder="1" applyProtection="1">
      <protection hidden="1"/>
    </xf>
    <xf numFmtId="0" fontId="1" fillId="0" borderId="0" xfId="0" applyFont="1" applyProtection="1">
      <protection hidden="1"/>
    </xf>
    <xf numFmtId="0" fontId="0" fillId="0" borderId="6" xfId="0" applyBorder="1" applyProtection="1">
      <protection hidden="1"/>
    </xf>
    <xf numFmtId="0" fontId="0" fillId="0" borderId="7" xfId="0" applyBorder="1" applyProtection="1">
      <protection hidden="1"/>
    </xf>
    <xf numFmtId="0" fontId="1" fillId="0" borderId="8" xfId="0" applyFont="1" applyBorder="1" applyProtection="1">
      <protection hidden="1"/>
    </xf>
    <xf numFmtId="0" fontId="1" fillId="0" borderId="0" xfId="0" applyFont="1" applyAlignment="1">
      <alignment horizontal="left" vertical="top"/>
    </xf>
    <xf numFmtId="0" fontId="11" fillId="4" borderId="9" xfId="1" applyFont="1" applyFill="1" applyBorder="1" applyAlignment="1">
      <alignment horizontal="center"/>
    </xf>
    <xf numFmtId="0" fontId="11" fillId="4" borderId="9" xfId="1" applyFont="1" applyFill="1" applyBorder="1"/>
    <xf numFmtId="0" fontId="11" fillId="0" borderId="10" xfId="1" applyFont="1" applyBorder="1" applyAlignment="1">
      <alignment horizontal="right"/>
    </xf>
    <xf numFmtId="0" fontId="11" fillId="0" borderId="10" xfId="1" applyFont="1" applyBorder="1"/>
    <xf numFmtId="0" fontId="11" fillId="0" borderId="0" xfId="1" applyFont="1" applyAlignment="1">
      <alignment horizontal="right"/>
    </xf>
    <xf numFmtId="0" fontId="10" fillId="0" borderId="0" xfId="1"/>
    <xf numFmtId="0" fontId="12" fillId="0" borderId="0" xfId="0" applyFont="1" applyAlignment="1">
      <alignment vertical="center"/>
    </xf>
    <xf numFmtId="0" fontId="0" fillId="0" borderId="0" xfId="0" applyAlignment="1">
      <alignment horizontal="justify" vertical="center"/>
    </xf>
    <xf numFmtId="0" fontId="16" fillId="0" borderId="0" xfId="0" applyFont="1" applyAlignment="1">
      <alignment vertical="center"/>
    </xf>
    <xf numFmtId="0" fontId="17" fillId="0" borderId="0" xfId="0" applyFont="1" applyAlignment="1">
      <alignment horizontal="left" vertical="center" indent="5"/>
    </xf>
    <xf numFmtId="0" fontId="0" fillId="0" borderId="0" xfId="0" applyAlignment="1">
      <alignment wrapText="1"/>
    </xf>
    <xf numFmtId="0" fontId="18" fillId="0" borderId="0" xfId="0" applyFont="1"/>
    <xf numFmtId="0" fontId="12" fillId="0" borderId="0" xfId="0" applyFont="1"/>
    <xf numFmtId="0" fontId="20" fillId="0" borderId="0" xfId="0" applyFont="1"/>
    <xf numFmtId="0" fontId="12" fillId="0" borderId="0" xfId="0" applyFont="1" applyAlignment="1">
      <alignment horizontal="left" vertical="center" indent="1"/>
    </xf>
    <xf numFmtId="0" fontId="22" fillId="0" borderId="0" xfId="0" applyFont="1"/>
    <xf numFmtId="0" fontId="21" fillId="0" borderId="0" xfId="2" applyFont="1" applyFill="1" applyAlignment="1">
      <alignment wrapText="1"/>
    </xf>
    <xf numFmtId="0" fontId="15" fillId="0" borderId="0" xfId="2" applyFill="1" applyAlignment="1">
      <alignment wrapText="1"/>
    </xf>
    <xf numFmtId="0" fontId="22" fillId="0" borderId="0" xfId="0" applyFont="1" applyAlignment="1">
      <alignment wrapText="1"/>
    </xf>
    <xf numFmtId="0" fontId="1" fillId="0" borderId="0" xfId="0" applyFont="1" applyAlignment="1">
      <alignment vertical="top"/>
    </xf>
    <xf numFmtId="0" fontId="0" fillId="3" borderId="0" xfId="0" applyFill="1" applyAlignment="1">
      <alignment wrapText="1"/>
    </xf>
    <xf numFmtId="0" fontId="15" fillId="6" borderId="0" xfId="2" applyFill="1" applyAlignment="1">
      <alignment wrapText="1"/>
    </xf>
    <xf numFmtId="0" fontId="0" fillId="7" borderId="0" xfId="0" applyFill="1"/>
    <xf numFmtId="0" fontId="0" fillId="3" borderId="0" xfId="0" applyFill="1" applyAlignment="1">
      <alignment horizontal="left" vertical="top"/>
    </xf>
    <xf numFmtId="0" fontId="0" fillId="3" borderId="0" xfId="0" applyFill="1" applyAlignment="1" applyProtection="1">
      <alignment horizontal="left" vertical="top"/>
      <protection hidden="1"/>
    </xf>
    <xf numFmtId="0" fontId="0" fillId="3" borderId="0" xfId="0" applyFill="1" applyAlignment="1">
      <alignment vertical="top"/>
    </xf>
    <xf numFmtId="0" fontId="0" fillId="3" borderId="0" xfId="0" applyFill="1" applyAlignment="1" applyProtection="1">
      <alignment vertical="top"/>
      <protection hidden="1"/>
    </xf>
    <xf numFmtId="0" fontId="6" fillId="7" borderId="0" xfId="0" applyFont="1" applyFill="1"/>
    <xf numFmtId="0" fontId="2" fillId="0" borderId="0" xfId="0" applyFont="1"/>
    <xf numFmtId="0" fontId="24" fillId="0" borderId="0" xfId="0" applyFont="1" applyAlignment="1">
      <alignment vertical="center"/>
    </xf>
    <xf numFmtId="0" fontId="23" fillId="7" borderId="0" xfId="0" applyFont="1" applyFill="1"/>
    <xf numFmtId="0" fontId="1" fillId="0" borderId="0" xfId="0" applyFont="1" applyAlignment="1">
      <alignment horizontal="center"/>
    </xf>
    <xf numFmtId="0" fontId="1" fillId="2" borderId="0" xfId="0" applyFont="1" applyFill="1"/>
  </cellXfs>
  <cellStyles count="3">
    <cellStyle name="Bad" xfId="2" builtinId="27"/>
    <cellStyle name="Normal" xfId="0" builtinId="0"/>
    <cellStyle name="Normal_Sheet1"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3"/>
  <sheetViews>
    <sheetView tabSelected="1" workbookViewId="0">
      <selection activeCell="B2" sqref="B2"/>
    </sheetView>
  </sheetViews>
  <sheetFormatPr defaultColWidth="9.140625" defaultRowHeight="15" x14ac:dyDescent="0.25"/>
  <cols>
    <col min="1" max="1" width="19.42578125" customWidth="1"/>
    <col min="2" max="2" width="48.5703125" customWidth="1"/>
    <col min="3" max="3" width="19.5703125" customWidth="1"/>
    <col min="4" max="4" width="29.140625" customWidth="1"/>
    <col min="5" max="5" width="27.42578125" customWidth="1"/>
    <col min="7" max="7" width="32.28515625" customWidth="1"/>
    <col min="8" max="8" width="10.140625" customWidth="1"/>
    <col min="9" max="9" width="11.140625" customWidth="1"/>
  </cols>
  <sheetData>
    <row r="1" spans="1:7" x14ac:dyDescent="0.25">
      <c r="A1" t="s">
        <v>373</v>
      </c>
    </row>
    <row r="2" spans="1:7" x14ac:dyDescent="0.25">
      <c r="A2" t="s">
        <v>374</v>
      </c>
    </row>
    <row r="4" spans="1:7" x14ac:dyDescent="0.25">
      <c r="A4" s="2" t="s">
        <v>22</v>
      </c>
      <c r="B4" s="2" t="s">
        <v>21</v>
      </c>
      <c r="C4" s="2" t="s">
        <v>2</v>
      </c>
      <c r="D4" s="2" t="s">
        <v>26</v>
      </c>
      <c r="E4" s="2" t="s">
        <v>3</v>
      </c>
    </row>
    <row r="5" spans="1:7" x14ac:dyDescent="0.25">
      <c r="A5" t="s">
        <v>49</v>
      </c>
      <c r="B5" t="s">
        <v>50</v>
      </c>
      <c r="C5" s="15" t="s">
        <v>372</v>
      </c>
      <c r="D5" s="8"/>
      <c r="E5" s="2"/>
    </row>
    <row r="6" spans="1:7" x14ac:dyDescent="0.25">
      <c r="A6" t="s">
        <v>370</v>
      </c>
      <c r="B6" t="s">
        <v>50</v>
      </c>
      <c r="C6" s="18" t="s">
        <v>371</v>
      </c>
      <c r="D6" s="64"/>
      <c r="G6" s="2"/>
    </row>
    <row r="7" spans="1:7" x14ac:dyDescent="0.25">
      <c r="A7" t="s">
        <v>0</v>
      </c>
      <c r="B7" t="s">
        <v>23</v>
      </c>
      <c r="C7" s="16" t="s">
        <v>108</v>
      </c>
      <c r="D7" s="9"/>
      <c r="E7" s="7"/>
    </row>
    <row r="8" spans="1:7" x14ac:dyDescent="0.25">
      <c r="A8" t="s">
        <v>1</v>
      </c>
      <c r="B8" t="s">
        <v>27</v>
      </c>
      <c r="C8" s="16" t="s">
        <v>109</v>
      </c>
      <c r="D8" s="9"/>
      <c r="E8" s="7"/>
    </row>
    <row r="9" spans="1:7" x14ac:dyDescent="0.25">
      <c r="A9" t="s">
        <v>48</v>
      </c>
      <c r="B9" t="s">
        <v>63</v>
      </c>
      <c r="C9" s="16" t="s">
        <v>333</v>
      </c>
      <c r="D9" s="9"/>
      <c r="E9" s="7"/>
    </row>
    <row r="10" spans="1:7" x14ac:dyDescent="0.25">
      <c r="A10" t="s">
        <v>43</v>
      </c>
      <c r="B10" t="s">
        <v>44</v>
      </c>
      <c r="C10" s="16" t="s">
        <v>361</v>
      </c>
      <c r="D10" s="16"/>
      <c r="E10" s="16"/>
      <c r="G10" s="53"/>
    </row>
    <row r="11" spans="1:7" x14ac:dyDescent="0.25">
      <c r="A11" t="s">
        <v>104</v>
      </c>
      <c r="B11" t="s">
        <v>103</v>
      </c>
      <c r="C11" s="16" t="s">
        <v>334</v>
      </c>
      <c r="D11" s="16"/>
      <c r="E11" s="16" t="s">
        <v>285</v>
      </c>
      <c r="G11" s="53"/>
    </row>
    <row r="12" spans="1:7" x14ac:dyDescent="0.25">
      <c r="A12" t="s">
        <v>28</v>
      </c>
      <c r="B12" t="s">
        <v>64</v>
      </c>
      <c r="C12" s="16" t="s">
        <v>304</v>
      </c>
      <c r="D12" s="16"/>
      <c r="E12" s="16"/>
      <c r="G12" s="53"/>
    </row>
    <row r="13" spans="1:7" x14ac:dyDescent="0.25">
      <c r="A13" t="s">
        <v>29</v>
      </c>
      <c r="B13" t="s">
        <v>30</v>
      </c>
      <c r="C13" s="16"/>
      <c r="D13" s="16"/>
      <c r="E13" s="16"/>
    </row>
    <row r="14" spans="1:7" x14ac:dyDescent="0.25">
      <c r="A14" t="s">
        <v>31</v>
      </c>
      <c r="B14" t="s">
        <v>32</v>
      </c>
      <c r="C14" s="16" t="s">
        <v>237</v>
      </c>
      <c r="D14" s="16"/>
      <c r="E14" s="16"/>
    </row>
    <row r="15" spans="1:7" x14ac:dyDescent="0.25">
      <c r="A15" t="s">
        <v>33</v>
      </c>
      <c r="B15" s="4">
        <v>2011</v>
      </c>
      <c r="C15" s="16"/>
      <c r="D15" s="10"/>
      <c r="E15" s="16"/>
    </row>
    <row r="16" spans="1:7" x14ac:dyDescent="0.25">
      <c r="A16" t="s">
        <v>34</v>
      </c>
      <c r="B16" t="s">
        <v>24</v>
      </c>
      <c r="C16" s="16" t="s">
        <v>238</v>
      </c>
      <c r="D16" s="10"/>
      <c r="E16" s="16"/>
    </row>
    <row r="17" spans="1:7" x14ac:dyDescent="0.25">
      <c r="A17" t="s">
        <v>35</v>
      </c>
      <c r="B17" t="s">
        <v>25</v>
      </c>
      <c r="C17" s="16" t="s">
        <v>277</v>
      </c>
      <c r="D17" s="10"/>
      <c r="E17" s="16"/>
    </row>
    <row r="18" spans="1:7" x14ac:dyDescent="0.25">
      <c r="A18" s="1" t="s">
        <v>36</v>
      </c>
      <c r="B18" s="6" t="s">
        <v>60</v>
      </c>
      <c r="C18" s="17" t="s">
        <v>239</v>
      </c>
      <c r="D18" s="11"/>
      <c r="E18" s="16"/>
    </row>
    <row r="19" spans="1:7" x14ac:dyDescent="0.25">
      <c r="A19" s="1" t="s">
        <v>37</v>
      </c>
      <c r="B19" s="1" t="s">
        <v>51</v>
      </c>
      <c r="C19" s="17"/>
      <c r="D19" s="17"/>
      <c r="E19" s="16"/>
    </row>
    <row r="20" spans="1:7" x14ac:dyDescent="0.25">
      <c r="A20" s="1" t="s">
        <v>38</v>
      </c>
      <c r="B20" s="1" t="s">
        <v>51</v>
      </c>
      <c r="C20" s="17"/>
      <c r="D20" s="17"/>
      <c r="E20" s="16" t="s">
        <v>336</v>
      </c>
      <c r="G20" s="53"/>
    </row>
    <row r="21" spans="1:7" x14ac:dyDescent="0.25">
      <c r="A21" s="1" t="s">
        <v>52</v>
      </c>
      <c r="B21" s="1" t="s">
        <v>80</v>
      </c>
      <c r="C21" s="17" t="s">
        <v>240</v>
      </c>
      <c r="D21" s="17"/>
      <c r="E21" s="16"/>
    </row>
    <row r="22" spans="1:7" x14ac:dyDescent="0.25">
      <c r="A22" s="1" t="s">
        <v>53</v>
      </c>
      <c r="B22" s="1" t="s">
        <v>81</v>
      </c>
      <c r="C22" s="17" t="s">
        <v>241</v>
      </c>
      <c r="D22" s="17"/>
      <c r="E22" s="16" t="s">
        <v>335</v>
      </c>
    </row>
    <row r="23" spans="1:7" x14ac:dyDescent="0.25">
      <c r="A23" s="6" t="s">
        <v>101</v>
      </c>
      <c r="B23" s="6" t="s">
        <v>102</v>
      </c>
      <c r="C23" s="17"/>
      <c r="D23" s="17"/>
      <c r="E23" s="16"/>
    </row>
    <row r="24" spans="1:7" x14ac:dyDescent="0.25">
      <c r="A24" s="1" t="s">
        <v>79</v>
      </c>
      <c r="B24" s="1" t="s">
        <v>88</v>
      </c>
      <c r="C24" s="17" t="s">
        <v>244</v>
      </c>
      <c r="D24" s="17"/>
      <c r="E24" s="16" t="s">
        <v>360</v>
      </c>
    </row>
    <row r="25" spans="1:7" x14ac:dyDescent="0.25">
      <c r="A25" s="1" t="s">
        <v>39</v>
      </c>
      <c r="B25" s="1" t="s">
        <v>62</v>
      </c>
      <c r="C25" s="17" t="s">
        <v>245</v>
      </c>
      <c r="D25" s="17"/>
      <c r="E25" s="16" t="s">
        <v>246</v>
      </c>
    </row>
    <row r="26" spans="1:7" ht="75" x14ac:dyDescent="0.25">
      <c r="A26" s="1" t="s">
        <v>40</v>
      </c>
      <c r="B26" s="1" t="s">
        <v>83</v>
      </c>
      <c r="C26" s="39" t="s">
        <v>247</v>
      </c>
      <c r="D26" t="s">
        <v>251</v>
      </c>
      <c r="E26" s="16"/>
    </row>
    <row r="27" spans="1:7" x14ac:dyDescent="0.25">
      <c r="A27" s="1"/>
      <c r="B27" s="1"/>
      <c r="C27" t="s">
        <v>250</v>
      </c>
      <c r="D27" s="39"/>
      <c r="E27" s="16"/>
    </row>
    <row r="28" spans="1:7" x14ac:dyDescent="0.25">
      <c r="A28" s="1"/>
      <c r="B28" s="1"/>
      <c r="C28" t="s">
        <v>249</v>
      </c>
      <c r="E28" s="16"/>
    </row>
    <row r="29" spans="1:7" x14ac:dyDescent="0.25">
      <c r="A29" s="1"/>
      <c r="B29" s="1"/>
      <c r="C29" t="s">
        <v>248</v>
      </c>
      <c r="E29" s="16"/>
    </row>
    <row r="30" spans="1:7" x14ac:dyDescent="0.25">
      <c r="A30" s="1" t="s">
        <v>41</v>
      </c>
      <c r="B30" s="1" t="s">
        <v>61</v>
      </c>
      <c r="C30" s="39" t="s">
        <v>252</v>
      </c>
      <c r="E30" s="16"/>
    </row>
    <row r="31" spans="1:7" x14ac:dyDescent="0.25">
      <c r="A31" s="1" t="s">
        <v>42</v>
      </c>
      <c r="B31" s="1" t="s">
        <v>107</v>
      </c>
      <c r="C31" s="17" t="s">
        <v>337</v>
      </c>
      <c r="D31" s="17"/>
      <c r="E31" s="16"/>
    </row>
    <row r="32" spans="1:7" x14ac:dyDescent="0.25">
      <c r="C32" s="7"/>
      <c r="D32" s="7"/>
      <c r="E32" s="7"/>
    </row>
    <row r="33" spans="1:8" x14ac:dyDescent="0.25">
      <c r="B33" s="1"/>
      <c r="C33" s="7"/>
      <c r="D33" s="7"/>
      <c r="E33" s="7"/>
    </row>
    <row r="34" spans="1:8" x14ac:dyDescent="0.25">
      <c r="B34" s="3" t="s">
        <v>106</v>
      </c>
    </row>
    <row r="35" spans="1:8" x14ac:dyDescent="0.25">
      <c r="B35" s="2" t="s">
        <v>100</v>
      </c>
      <c r="C35" s="2" t="s">
        <v>54</v>
      </c>
      <c r="D35" s="2" t="s">
        <v>47</v>
      </c>
      <c r="E35" s="2" t="s">
        <v>19</v>
      </c>
      <c r="F35" s="2" t="s">
        <v>20</v>
      </c>
      <c r="G35" s="2" t="s">
        <v>65</v>
      </c>
      <c r="H35" s="2" t="s">
        <v>55</v>
      </c>
    </row>
    <row r="36" spans="1:8" x14ac:dyDescent="0.25">
      <c r="A36" s="2" t="s">
        <v>8</v>
      </c>
      <c r="B36" s="59" t="s">
        <v>254</v>
      </c>
      <c r="C36" s="18" t="s">
        <v>352</v>
      </c>
      <c r="D36" s="18" t="s">
        <v>257</v>
      </c>
      <c r="E36" s="18" t="s">
        <v>279</v>
      </c>
      <c r="F36" s="18" t="s">
        <v>278</v>
      </c>
      <c r="G36" s="18" t="s">
        <v>343</v>
      </c>
      <c r="H36" s="18" t="s">
        <v>347</v>
      </c>
    </row>
    <row r="37" spans="1:8" x14ac:dyDescent="0.25">
      <c r="A37" s="2" t="s">
        <v>45</v>
      </c>
      <c r="B37" s="62" t="s">
        <v>255</v>
      </c>
      <c r="C37" s="18" t="s">
        <v>348</v>
      </c>
      <c r="D37" s="18" t="s">
        <v>257</v>
      </c>
      <c r="E37" s="54" t="s">
        <v>279</v>
      </c>
      <c r="F37" s="54" t="s">
        <v>278</v>
      </c>
      <c r="G37" s="18"/>
      <c r="H37" s="18"/>
    </row>
    <row r="38" spans="1:8" x14ac:dyDescent="0.25">
      <c r="A38" s="2" t="s">
        <v>305</v>
      </c>
      <c r="B38" s="62" t="s">
        <v>256</v>
      </c>
      <c r="C38" s="18" t="s">
        <v>354</v>
      </c>
      <c r="D38" s="18" t="s">
        <v>257</v>
      </c>
      <c r="E38" s="54" t="s">
        <v>260</v>
      </c>
      <c r="F38" s="54" t="s">
        <v>260</v>
      </c>
      <c r="G38" s="18" t="s">
        <v>343</v>
      </c>
      <c r="H38" s="18" t="s">
        <v>353</v>
      </c>
    </row>
    <row r="39" spans="1:8" x14ac:dyDescent="0.25">
      <c r="A39" s="2" t="s">
        <v>306</v>
      </c>
      <c r="B39" s="62" t="s">
        <v>258</v>
      </c>
      <c r="C39" t="s">
        <v>355</v>
      </c>
      <c r="D39" t="s">
        <v>257</v>
      </c>
      <c r="E39" s="54" t="s">
        <v>259</v>
      </c>
      <c r="F39" s="54" t="s">
        <v>260</v>
      </c>
      <c r="G39" s="18" t="s">
        <v>343</v>
      </c>
      <c r="H39" s="18" t="s">
        <v>280</v>
      </c>
    </row>
    <row r="40" spans="1:8" x14ac:dyDescent="0.25">
      <c r="A40" s="2" t="s">
        <v>307</v>
      </c>
      <c r="B40" s="62" t="s">
        <v>261</v>
      </c>
      <c r="C40" t="s">
        <v>356</v>
      </c>
      <c r="D40" t="s">
        <v>257</v>
      </c>
      <c r="E40" s="54" t="s">
        <v>259</v>
      </c>
      <c r="F40" s="54" t="s">
        <v>260</v>
      </c>
      <c r="G40" t="s">
        <v>343</v>
      </c>
    </row>
    <row r="41" spans="1:8" x14ac:dyDescent="0.25">
      <c r="A41" s="2" t="s">
        <v>308</v>
      </c>
      <c r="B41" s="59" t="s">
        <v>253</v>
      </c>
      <c r="C41" t="s">
        <v>351</v>
      </c>
      <c r="D41" t="s">
        <v>257</v>
      </c>
      <c r="E41" t="s">
        <v>279</v>
      </c>
      <c r="F41" t="s">
        <v>278</v>
      </c>
    </row>
    <row r="42" spans="1:8" x14ac:dyDescent="0.25">
      <c r="A42" s="2" t="s">
        <v>340</v>
      </c>
      <c r="B42" s="54" t="s">
        <v>342</v>
      </c>
      <c r="C42" t="s">
        <v>350</v>
      </c>
      <c r="D42" t="s">
        <v>257</v>
      </c>
      <c r="E42" t="s">
        <v>279</v>
      </c>
      <c r="F42" t="s">
        <v>278</v>
      </c>
    </row>
    <row r="43" spans="1:8" x14ac:dyDescent="0.25">
      <c r="A43" s="2" t="s">
        <v>341</v>
      </c>
      <c r="B43" s="54" t="s">
        <v>344</v>
      </c>
      <c r="C43" t="s">
        <v>349</v>
      </c>
      <c r="D43" t="s">
        <v>257</v>
      </c>
      <c r="E43" s="61" t="s">
        <v>345</v>
      </c>
      <c r="F43" t="s">
        <v>346</v>
      </c>
    </row>
    <row r="44" spans="1:8" x14ac:dyDescent="0.25">
      <c r="A44" s="5"/>
      <c r="B44" s="54"/>
    </row>
    <row r="45" spans="1:8" x14ac:dyDescent="0.25">
      <c r="A45" s="2" t="s">
        <v>56</v>
      </c>
      <c r="C45" s="2"/>
      <c r="D45" s="2"/>
      <c r="E45" s="2"/>
      <c r="F45" s="2"/>
      <c r="G45" s="2"/>
    </row>
    <row r="46" spans="1:8" x14ac:dyDescent="0.25">
      <c r="A46" s="2"/>
      <c r="B46" s="2"/>
      <c r="C46" s="2"/>
      <c r="D46" s="2"/>
      <c r="E46" s="2"/>
      <c r="F46" s="2"/>
      <c r="G46" s="2"/>
    </row>
    <row r="47" spans="1:8" x14ac:dyDescent="0.25">
      <c r="B47" s="15" t="s">
        <v>262</v>
      </c>
    </row>
    <row r="48" spans="1:8" x14ac:dyDescent="0.25">
      <c r="A48" s="3" t="s">
        <v>105</v>
      </c>
    </row>
    <row r="49" spans="1:6" x14ac:dyDescent="0.25">
      <c r="A49" s="2" t="s">
        <v>66</v>
      </c>
      <c r="B49" s="2" t="s">
        <v>84</v>
      </c>
      <c r="C49" s="2" t="s">
        <v>55</v>
      </c>
    </row>
    <row r="50" spans="1:6" x14ac:dyDescent="0.25">
      <c r="A50" s="18" t="s">
        <v>286</v>
      </c>
      <c r="B50" s="18" t="s">
        <v>263</v>
      </c>
      <c r="C50" s="18" t="s">
        <v>287</v>
      </c>
      <c r="E50" s="49"/>
    </row>
    <row r="52" spans="1:6" x14ac:dyDescent="0.25">
      <c r="A52" s="2" t="s">
        <v>67</v>
      </c>
    </row>
    <row r="53" spans="1:6" x14ac:dyDescent="0.25">
      <c r="A53" s="2" t="s">
        <v>69</v>
      </c>
      <c r="B53" s="2" t="s">
        <v>70</v>
      </c>
      <c r="C53" s="2" t="s">
        <v>57</v>
      </c>
      <c r="D53" s="2" t="s">
        <v>58</v>
      </c>
      <c r="E53" s="2" t="s">
        <v>55</v>
      </c>
    </row>
    <row r="54" spans="1:6" x14ac:dyDescent="0.25">
      <c r="A54" s="2" t="s">
        <v>9</v>
      </c>
      <c r="B54" s="18" t="s">
        <v>284</v>
      </c>
      <c r="C54" s="18" t="s">
        <v>367</v>
      </c>
      <c r="D54" s="18" t="s">
        <v>288</v>
      </c>
      <c r="E54" s="18" t="s">
        <v>302</v>
      </c>
    </row>
    <row r="55" spans="1:6" x14ac:dyDescent="0.25">
      <c r="A55" s="2" t="s">
        <v>10</v>
      </c>
      <c r="B55" s="18" t="s">
        <v>264</v>
      </c>
      <c r="C55" s="18" t="s">
        <v>368</v>
      </c>
      <c r="D55" s="18" t="s">
        <v>289</v>
      </c>
      <c r="E55" s="18" t="s">
        <v>309</v>
      </c>
    </row>
    <row r="56" spans="1:6" x14ac:dyDescent="0.25">
      <c r="A56" s="2" t="s">
        <v>59</v>
      </c>
      <c r="B56" s="15"/>
      <c r="C56" s="18"/>
      <c r="D56" s="18"/>
      <c r="E56" s="18"/>
    </row>
    <row r="58" spans="1:6" x14ac:dyDescent="0.25">
      <c r="B58" s="53"/>
      <c r="C58" s="53"/>
      <c r="D58" s="53"/>
      <c r="E58" s="53"/>
    </row>
    <row r="59" spans="1:6" x14ac:dyDescent="0.25">
      <c r="C59" s="7"/>
    </row>
    <row r="61" spans="1:6" x14ac:dyDescent="0.25">
      <c r="A61" s="12" t="s">
        <v>68</v>
      </c>
    </row>
    <row r="62" spans="1:6" x14ac:dyDescent="0.25">
      <c r="A62" s="2" t="s">
        <v>71</v>
      </c>
      <c r="B62" s="2" t="s">
        <v>7</v>
      </c>
    </row>
    <row r="63" spans="1:6" x14ac:dyDescent="0.25">
      <c r="A63" s="18"/>
      <c r="B63" s="18"/>
      <c r="F63" s="2"/>
    </row>
  </sheetData>
  <pageMargins left="0.7" right="0.7" top="0.75" bottom="0.75" header="0.3" footer="0.3"/>
  <pageSetup paperSize="8"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06"/>
  <sheetViews>
    <sheetView topLeftCell="A40" workbookViewId="0">
      <selection activeCell="B51" sqref="B51"/>
    </sheetView>
  </sheetViews>
  <sheetFormatPr defaultColWidth="9.140625" defaultRowHeight="15" x14ac:dyDescent="0.25"/>
  <cols>
    <col min="1" max="1" width="14.42578125" customWidth="1"/>
    <col min="2" max="2" width="18.85546875" customWidth="1"/>
    <col min="3" max="4" width="20.42578125" customWidth="1"/>
    <col min="5" max="5" width="22.5703125" customWidth="1"/>
    <col min="6" max="6" width="24.5703125" customWidth="1"/>
    <col min="7" max="10" width="20.7109375" customWidth="1"/>
    <col min="11" max="11" width="27.42578125" customWidth="1"/>
    <col min="12" max="12" width="27.28515625" customWidth="1"/>
    <col min="13" max="13" width="29.140625" customWidth="1"/>
    <col min="14" max="14" width="23.85546875" customWidth="1"/>
    <col min="15" max="15" width="20.5703125" customWidth="1"/>
    <col min="16" max="16" width="22.5703125" customWidth="1"/>
    <col min="17" max="18" width="20.7109375" customWidth="1"/>
    <col min="19" max="19" width="18.7109375" bestFit="1" customWidth="1"/>
  </cols>
  <sheetData>
    <row r="1" spans="1:19" x14ac:dyDescent="0.25">
      <c r="A1" s="2" t="s">
        <v>78</v>
      </c>
    </row>
    <row r="4" spans="1:19" x14ac:dyDescent="0.25">
      <c r="A4" s="2" t="s">
        <v>4</v>
      </c>
      <c r="B4" s="2" t="s">
        <v>72</v>
      </c>
      <c r="C4" s="2" t="s">
        <v>73</v>
      </c>
      <c r="D4" s="2" t="s">
        <v>200</v>
      </c>
      <c r="E4" s="2" t="s">
        <v>74</v>
      </c>
      <c r="F4" s="2" t="s">
        <v>199</v>
      </c>
      <c r="G4" s="63" t="s">
        <v>198</v>
      </c>
      <c r="H4" s="63"/>
      <c r="I4" s="63"/>
      <c r="J4" s="63"/>
      <c r="K4" s="13" t="s">
        <v>197</v>
      </c>
      <c r="L4" s="2" t="s">
        <v>46</v>
      </c>
      <c r="M4" s="63" t="s">
        <v>196</v>
      </c>
      <c r="N4" s="63"/>
      <c r="O4" s="63"/>
      <c r="P4" s="63"/>
      <c r="Q4" s="2" t="s">
        <v>3</v>
      </c>
      <c r="R4" s="2" t="s">
        <v>75</v>
      </c>
      <c r="S4" s="2" t="s">
        <v>326</v>
      </c>
    </row>
    <row r="5" spans="1:19" x14ac:dyDescent="0.25">
      <c r="A5" s="2" t="s">
        <v>77</v>
      </c>
      <c r="B5" s="2"/>
      <c r="C5" s="2"/>
      <c r="D5" s="2" t="str">
        <f>IF(ISTEXT(F6),"(NB! Velg tiltakskategori under)","")</f>
        <v>(NB! Velg tiltakskategori under)</v>
      </c>
      <c r="E5" s="2" t="s">
        <v>193</v>
      </c>
      <c r="F5" s="2" t="s">
        <v>193</v>
      </c>
      <c r="G5" s="63" t="s">
        <v>195</v>
      </c>
      <c r="H5" s="63"/>
      <c r="I5" s="63"/>
      <c r="J5" s="63"/>
      <c r="K5" s="2" t="s">
        <v>194</v>
      </c>
      <c r="L5" s="2" t="s">
        <v>193</v>
      </c>
      <c r="M5" s="31" t="s">
        <v>192</v>
      </c>
      <c r="N5" s="2" t="s">
        <v>191</v>
      </c>
      <c r="O5" s="2" t="s">
        <v>190</v>
      </c>
      <c r="P5" s="2" t="s">
        <v>189</v>
      </c>
    </row>
    <row r="6" spans="1:19" x14ac:dyDescent="0.25">
      <c r="A6" s="51" t="s">
        <v>15</v>
      </c>
      <c r="B6" s="55" t="s">
        <v>175</v>
      </c>
      <c r="C6" s="55" t="s">
        <v>265</v>
      </c>
      <c r="D6" s="55" t="s">
        <v>175</v>
      </c>
      <c r="E6" s="55"/>
      <c r="F6" s="55" t="s">
        <v>332</v>
      </c>
      <c r="G6" s="56" t="s">
        <v>329</v>
      </c>
      <c r="H6" s="56"/>
      <c r="I6" s="56"/>
      <c r="J6" s="56"/>
      <c r="K6" s="55" t="s">
        <v>319</v>
      </c>
      <c r="L6" s="55"/>
      <c r="M6" s="55"/>
      <c r="N6" s="55"/>
      <c r="O6" s="55"/>
      <c r="P6" s="55"/>
      <c r="Q6" s="55" t="s">
        <v>362</v>
      </c>
      <c r="R6" s="55" t="s">
        <v>327</v>
      </c>
      <c r="S6" s="57" t="s">
        <v>319</v>
      </c>
    </row>
    <row r="7" spans="1:19" x14ac:dyDescent="0.25">
      <c r="A7" s="51" t="s">
        <v>17</v>
      </c>
      <c r="B7" s="55" t="s">
        <v>266</v>
      </c>
      <c r="C7" s="55" t="s">
        <v>265</v>
      </c>
      <c r="D7" s="55" t="s">
        <v>165</v>
      </c>
      <c r="E7" s="55"/>
      <c r="F7" s="55" t="s">
        <v>270</v>
      </c>
      <c r="G7" s="58" t="s">
        <v>321</v>
      </c>
      <c r="H7" s="58" t="s">
        <v>323</v>
      </c>
      <c r="I7" s="56"/>
      <c r="J7" s="56"/>
      <c r="K7" s="55" t="s">
        <v>319</v>
      </c>
      <c r="L7" s="55"/>
      <c r="M7" s="55"/>
      <c r="N7" s="55"/>
      <c r="O7" s="55"/>
      <c r="P7" s="55"/>
      <c r="Q7" s="55"/>
      <c r="R7" s="55" t="s">
        <v>327</v>
      </c>
      <c r="S7" s="57" t="s">
        <v>319</v>
      </c>
    </row>
    <row r="8" spans="1:19" x14ac:dyDescent="0.25">
      <c r="A8" s="51" t="s">
        <v>188</v>
      </c>
      <c r="B8" s="55" t="s">
        <v>267</v>
      </c>
      <c r="C8" s="55" t="s">
        <v>265</v>
      </c>
      <c r="D8" s="55" t="s">
        <v>118</v>
      </c>
      <c r="E8" s="55"/>
      <c r="F8" s="55" t="s">
        <v>271</v>
      </c>
      <c r="G8" s="58" t="s">
        <v>322</v>
      </c>
      <c r="H8" s="58" t="s">
        <v>324</v>
      </c>
      <c r="I8" s="56"/>
      <c r="J8" s="56"/>
      <c r="K8" s="55" t="s">
        <v>320</v>
      </c>
      <c r="L8" s="55"/>
      <c r="M8" s="55"/>
      <c r="N8" s="55"/>
      <c r="O8" s="55"/>
      <c r="P8" s="55"/>
      <c r="Q8" s="55"/>
      <c r="R8" s="55" t="s">
        <v>327</v>
      </c>
      <c r="S8" s="57" t="s">
        <v>319</v>
      </c>
    </row>
    <row r="9" spans="1:19" x14ac:dyDescent="0.25">
      <c r="A9" s="51" t="s">
        <v>187</v>
      </c>
      <c r="B9" s="55" t="s">
        <v>339</v>
      </c>
      <c r="C9" s="55" t="s">
        <v>265</v>
      </c>
      <c r="D9" s="55" t="s">
        <v>118</v>
      </c>
      <c r="E9" s="55"/>
      <c r="F9" s="55" t="s">
        <v>363</v>
      </c>
      <c r="G9" s="56" t="s">
        <v>331</v>
      </c>
      <c r="H9" s="56"/>
      <c r="I9" s="56"/>
      <c r="J9" s="56"/>
      <c r="K9" s="55" t="s">
        <v>319</v>
      </c>
      <c r="L9" s="55"/>
      <c r="M9" s="55"/>
      <c r="N9" s="55"/>
      <c r="O9" s="55"/>
      <c r="P9" s="55"/>
      <c r="Q9" s="55"/>
      <c r="R9" s="55" t="s">
        <v>328</v>
      </c>
      <c r="S9" s="57"/>
    </row>
    <row r="10" spans="1:19" x14ac:dyDescent="0.25">
      <c r="A10" s="51" t="s">
        <v>186</v>
      </c>
      <c r="B10" s="55" t="s">
        <v>268</v>
      </c>
      <c r="C10" s="55" t="s">
        <v>269</v>
      </c>
      <c r="D10" s="55" t="s">
        <v>154</v>
      </c>
      <c r="E10" s="55" t="s">
        <v>272</v>
      </c>
      <c r="F10" s="55" t="s">
        <v>273</v>
      </c>
      <c r="G10" s="56" t="s">
        <v>325</v>
      </c>
      <c r="H10" s="56"/>
      <c r="I10" s="56"/>
      <c r="J10" s="56"/>
      <c r="K10" s="55" t="s">
        <v>319</v>
      </c>
      <c r="L10" s="55"/>
      <c r="M10" s="55"/>
      <c r="N10" s="55"/>
      <c r="O10" s="55"/>
      <c r="P10" s="55"/>
      <c r="Q10" s="55"/>
      <c r="R10" s="55" t="s">
        <v>327</v>
      </c>
      <c r="S10" s="57" t="s">
        <v>319</v>
      </c>
    </row>
    <row r="11" spans="1:19" x14ac:dyDescent="0.25">
      <c r="A11" s="51" t="s">
        <v>185</v>
      </c>
      <c r="B11" s="55" t="s">
        <v>281</v>
      </c>
      <c r="C11" s="55" t="s">
        <v>265</v>
      </c>
      <c r="D11" s="55" t="s">
        <v>118</v>
      </c>
      <c r="E11" s="55"/>
      <c r="F11" s="55" t="s">
        <v>364</v>
      </c>
      <c r="G11" s="56" t="s">
        <v>330</v>
      </c>
      <c r="H11" s="56" t="str">
        <f>IF(ISNUMBER(SEARCH(Tiltaksanalyse!$A$87,$D11)),Tiltaksanalyse!D$87,IF(ISNUMBER(SEARCH(Tiltaksanalyse!$A$88,Tiltaksanalyse!$D11)),Tiltaksanalyse!D$88,IF(ISNUMBER(SEARCH(Tiltaksanalyse!$A$89,Tiltaksanalyse!$D11)),Tiltaksanalyse!D$89,IF(ISNUMBER(SEARCH(Tiltaksanalyse!$A$90,Tiltaksanalyse!$D11)),Tiltaksanalyse!D$90,IF(ISNUMBER(SEARCH(Tiltaksanalyse!$A$91,Tiltaksanalyse!$D11)),Tiltaksanalyse!D$91,IF(ISNUMBER(SEARCH(Tiltaksanalyse!$A$92,Tiltaksanalyse!$D11)),Tiltaksanalyse!D$92,IF(ISNUMBER(SEARCH(Tiltaksanalyse!$A$93,Tiltaksanalyse!$D11)),Tiltaksanalyse!D$93,IF(ISNUMBER(SEARCH(Tiltaksanalyse!$A$94,Tiltaksanalyse!$D11)),Tiltaksanalyse!D$94,IF(ISNUMBER(SEARCH(Tiltaksanalyse!$A$95,Tiltaksanalyse!$D11)),Tiltaksanalyse!D$95,IF(ISNUMBER(SEARCH(Tiltaksanalyse!$A$96,Tiltaksanalyse!$D11)),Tiltaksanalyse!D$96,IF(ISNUMBER(SEARCH(Tiltaksanalyse!$A$97,Tiltaksanalyse!$D11)),Tiltaksanalyse!D$97,IF(ISNUMBER(SEARCH(Tiltaksanalyse!$A$98,Tiltaksanalyse!$D11)),Tiltaksanalyse!D$98,IF(ISNUMBER(SEARCH(Tiltaksanalyse!$A$99,Tiltaksanalyse!$D11)),Tiltaksanalyse!D$99,IF(ISNUMBER(SEARCH(Tiltaksanalyse!$A$100,Tiltaksanalyse!$D11)),Tiltaksanalyse!D$100,IF(ISNUMBER(SEARCH(Tiltaksanalyse!$A$102,Tiltaksanalyse!$D11)),Tiltaksanalyse!D$101,"")))))))))))))))</f>
        <v xml:space="preserve"> </v>
      </c>
      <c r="I11" s="56" t="str">
        <f>IF(ISNUMBER(SEARCH(Tiltaksanalyse!$A$87,$D11)),Tiltaksanalyse!E$87,IF(ISNUMBER(SEARCH(Tiltaksanalyse!$A$88,Tiltaksanalyse!$D11)),Tiltaksanalyse!E$88,IF(ISNUMBER(SEARCH(Tiltaksanalyse!$A$89,Tiltaksanalyse!$D11)),Tiltaksanalyse!E$89,IF(ISNUMBER(SEARCH(Tiltaksanalyse!$A$90,Tiltaksanalyse!$D11)),Tiltaksanalyse!E$90,IF(ISNUMBER(SEARCH(Tiltaksanalyse!$A$91,Tiltaksanalyse!$D11)),Tiltaksanalyse!E$91,IF(ISNUMBER(SEARCH(Tiltaksanalyse!$A$92,Tiltaksanalyse!$D11)),Tiltaksanalyse!E$92,IF(ISNUMBER(SEARCH(Tiltaksanalyse!$A$93,Tiltaksanalyse!$D11)),Tiltaksanalyse!E$93,IF(ISNUMBER(SEARCH(Tiltaksanalyse!$A$94,Tiltaksanalyse!$D11)),Tiltaksanalyse!E$94,IF(ISNUMBER(SEARCH(Tiltaksanalyse!$A$95,Tiltaksanalyse!$D11)),Tiltaksanalyse!E$95,IF(ISNUMBER(SEARCH(Tiltaksanalyse!$A$96,Tiltaksanalyse!$D11)),Tiltaksanalyse!E$96,IF(ISNUMBER(SEARCH(Tiltaksanalyse!$A$97,Tiltaksanalyse!$D11)),Tiltaksanalyse!E$97,IF(ISNUMBER(SEARCH(Tiltaksanalyse!$A$98,Tiltaksanalyse!$D11)),Tiltaksanalyse!E$98,IF(ISNUMBER(SEARCH(Tiltaksanalyse!$A$99,Tiltaksanalyse!$D11)),Tiltaksanalyse!E$99,IF(ISNUMBER(SEARCH(Tiltaksanalyse!$A$100,Tiltaksanalyse!$D11)),Tiltaksanalyse!E$100,IF(ISNUMBER(SEARCH(Tiltaksanalyse!$A$102,Tiltaksanalyse!$D11)),Tiltaksanalyse!E$101,"")))))))))))))))</f>
        <v xml:space="preserve"> </v>
      </c>
      <c r="J11" s="56" t="str">
        <f>IF(ISNUMBER(SEARCH(Tiltaksanalyse!$A$87,$D11)),Tiltaksanalyse!F$87,IF(ISNUMBER(SEARCH(Tiltaksanalyse!$A$88,Tiltaksanalyse!$D11)),Tiltaksanalyse!F$88,IF(ISNUMBER(SEARCH(Tiltaksanalyse!$A$89,Tiltaksanalyse!$D11)),Tiltaksanalyse!F$89,IF(ISNUMBER(SEARCH(Tiltaksanalyse!$A$90,Tiltaksanalyse!$D11)),Tiltaksanalyse!F$90,IF(ISNUMBER(SEARCH(Tiltaksanalyse!$A$91,Tiltaksanalyse!$D11)),Tiltaksanalyse!F$91,IF(ISNUMBER(SEARCH(Tiltaksanalyse!$A$92,Tiltaksanalyse!$D11)),Tiltaksanalyse!F$92,IF(ISNUMBER(SEARCH(Tiltaksanalyse!$A$93,Tiltaksanalyse!$D11)),Tiltaksanalyse!F$93,IF(ISNUMBER(SEARCH(Tiltaksanalyse!$A$94,Tiltaksanalyse!$D11)),Tiltaksanalyse!F$94,IF(ISNUMBER(SEARCH(Tiltaksanalyse!$A$95,Tiltaksanalyse!$D11)),Tiltaksanalyse!F$95,IF(ISNUMBER(SEARCH(Tiltaksanalyse!$A$96,Tiltaksanalyse!$D11)),Tiltaksanalyse!F$96,IF(ISNUMBER(SEARCH(Tiltaksanalyse!$A$97,Tiltaksanalyse!$D11)),Tiltaksanalyse!F$97,IF(ISNUMBER(SEARCH(Tiltaksanalyse!$A$98,Tiltaksanalyse!$D11)),Tiltaksanalyse!F$98,IF(ISNUMBER(SEARCH(Tiltaksanalyse!$A$99,Tiltaksanalyse!$D11)),Tiltaksanalyse!F$99,IF(ISNUMBER(SEARCH(Tiltaksanalyse!$A$100,Tiltaksanalyse!$D11)),Tiltaksanalyse!F$100,IF(ISNUMBER(SEARCH(Tiltaksanalyse!$A$102,Tiltaksanalyse!$D11)),Tiltaksanalyse!F$101,"")))))))))))))))</f>
        <v xml:space="preserve"> </v>
      </c>
      <c r="K11" s="55" t="s">
        <v>319</v>
      </c>
      <c r="L11" s="55"/>
      <c r="M11" s="55"/>
      <c r="N11" s="55"/>
      <c r="O11" s="55"/>
      <c r="P11" s="55"/>
      <c r="Q11" s="55"/>
      <c r="R11" s="55" t="s">
        <v>327</v>
      </c>
      <c r="S11" s="57" t="s">
        <v>319</v>
      </c>
    </row>
    <row r="12" spans="1:19" x14ac:dyDescent="0.25">
      <c r="A12" s="2"/>
    </row>
    <row r="13" spans="1:19" x14ac:dyDescent="0.25">
      <c r="A13" s="2" t="s">
        <v>76</v>
      </c>
    </row>
    <row r="14" spans="1:19" x14ac:dyDescent="0.25">
      <c r="A14" s="2" t="s">
        <v>358</v>
      </c>
      <c r="B14" s="18" t="s">
        <v>266</v>
      </c>
      <c r="C14" s="18" t="s">
        <v>265</v>
      </c>
      <c r="D14" s="18" t="s">
        <v>165</v>
      </c>
      <c r="E14" s="18"/>
      <c r="F14" s="18" t="s">
        <v>314</v>
      </c>
      <c r="G14" s="14"/>
      <c r="H14" s="14"/>
      <c r="I14" s="14"/>
      <c r="J14" s="14"/>
      <c r="K14" s="14"/>
      <c r="L14" s="15"/>
      <c r="M14" s="15"/>
      <c r="N14" s="15"/>
      <c r="O14" s="15"/>
      <c r="P14" s="15"/>
      <c r="Q14" s="15"/>
      <c r="R14" s="14"/>
    </row>
    <row r="15" spans="1:19" x14ac:dyDescent="0.25">
      <c r="A15" s="2" t="s">
        <v>359</v>
      </c>
      <c r="B15" s="18" t="s">
        <v>267</v>
      </c>
      <c r="C15" s="18" t="s">
        <v>265</v>
      </c>
      <c r="D15" s="18" t="s">
        <v>118</v>
      </c>
      <c r="E15" s="18"/>
      <c r="F15" s="18" t="s">
        <v>313</v>
      </c>
      <c r="G15" s="14"/>
      <c r="H15" s="14"/>
      <c r="I15" s="14"/>
      <c r="J15" s="14"/>
      <c r="K15" s="14"/>
      <c r="L15" s="15"/>
      <c r="M15" s="15"/>
      <c r="N15" s="15"/>
      <c r="O15" s="15"/>
      <c r="P15" s="15"/>
      <c r="Q15" s="15"/>
      <c r="R15" s="14"/>
    </row>
    <row r="16" spans="1:19" x14ac:dyDescent="0.25">
      <c r="A16" s="2"/>
    </row>
    <row r="17" spans="1:11" x14ac:dyDescent="0.25">
      <c r="A17" s="2"/>
      <c r="F17" s="3" t="s">
        <v>184</v>
      </c>
    </row>
    <row r="18" spans="1:11" x14ac:dyDescent="0.25">
      <c r="A18" s="2" t="s">
        <v>78</v>
      </c>
      <c r="B18" s="2" t="s">
        <v>6</v>
      </c>
      <c r="C18" s="2"/>
      <c r="D18" s="2"/>
      <c r="E18" s="2"/>
      <c r="F18" s="2" t="s">
        <v>12</v>
      </c>
      <c r="G18" s="2"/>
      <c r="J18" s="13" t="s">
        <v>82</v>
      </c>
    </row>
    <row r="19" spans="1:11" ht="15" customHeight="1" x14ac:dyDescent="0.25">
      <c r="A19" s="2"/>
      <c r="B19" s="2" t="s">
        <v>9</v>
      </c>
      <c r="C19" s="2" t="s">
        <v>10</v>
      </c>
      <c r="D19" s="2"/>
      <c r="E19" s="2" t="s">
        <v>11</v>
      </c>
      <c r="F19" s="2" t="s">
        <v>9</v>
      </c>
      <c r="G19" s="2" t="s">
        <v>10</v>
      </c>
      <c r="H19" s="2" t="s">
        <v>11</v>
      </c>
      <c r="I19" s="2"/>
    </row>
    <row r="20" spans="1:11" ht="15" customHeight="1" x14ac:dyDescent="0.25">
      <c r="A20" s="2" t="s">
        <v>77</v>
      </c>
      <c r="B20" s="2"/>
      <c r="C20" s="2"/>
      <c r="D20" s="2"/>
      <c r="E20" s="2"/>
      <c r="F20" s="2"/>
      <c r="G20" s="2"/>
      <c r="H20" s="2"/>
      <c r="I20" s="2"/>
      <c r="J20" s="2"/>
    </row>
    <row r="21" spans="1:11" ht="15" customHeight="1" x14ac:dyDescent="0.25">
      <c r="A21" s="2" t="s">
        <v>15</v>
      </c>
      <c r="B21" s="18"/>
      <c r="C21" s="18"/>
      <c r="D21" s="18"/>
      <c r="E21" s="18"/>
      <c r="F21" s="18"/>
      <c r="G21" s="18"/>
      <c r="H21" s="18"/>
      <c r="I21" s="18"/>
      <c r="J21" s="18"/>
    </row>
    <row r="22" spans="1:11" ht="15" customHeight="1" x14ac:dyDescent="0.25">
      <c r="A22" s="2" t="s">
        <v>17</v>
      </c>
      <c r="B22" s="18" t="s">
        <v>303</v>
      </c>
      <c r="C22" s="18" t="s">
        <v>303</v>
      </c>
      <c r="D22" s="18"/>
      <c r="E22" s="18"/>
      <c r="F22" s="18" t="s">
        <v>310</v>
      </c>
      <c r="G22" s="18" t="s">
        <v>310</v>
      </c>
      <c r="H22" s="18"/>
      <c r="I22" s="18"/>
      <c r="J22" s="18" t="s">
        <v>311</v>
      </c>
    </row>
    <row r="23" spans="1:11" ht="15" customHeight="1" x14ac:dyDescent="0.25">
      <c r="A23" s="2" t="s">
        <v>188</v>
      </c>
      <c r="B23" s="18" t="s">
        <v>303</v>
      </c>
      <c r="C23" s="18" t="s">
        <v>303</v>
      </c>
      <c r="D23" s="18"/>
      <c r="E23" s="18"/>
      <c r="F23" s="18" t="s">
        <v>310</v>
      </c>
      <c r="G23" s="18" t="s">
        <v>310</v>
      </c>
      <c r="H23" s="18"/>
      <c r="I23" s="18"/>
      <c r="J23" s="18" t="s">
        <v>312</v>
      </c>
    </row>
    <row r="24" spans="1:11" ht="15" customHeight="1" x14ac:dyDescent="0.25">
      <c r="A24" s="2"/>
    </row>
    <row r="25" spans="1:11" ht="15" customHeight="1" x14ac:dyDescent="0.25">
      <c r="A25" s="2"/>
    </row>
    <row r="28" spans="1:11" x14ac:dyDescent="0.25">
      <c r="H28" s="3" t="s">
        <v>183</v>
      </c>
    </row>
    <row r="29" spans="1:11" x14ac:dyDescent="0.25">
      <c r="A29" s="13"/>
      <c r="B29" s="13" t="s">
        <v>4</v>
      </c>
      <c r="C29" s="13"/>
      <c r="D29" s="13"/>
      <c r="E29" s="13"/>
      <c r="F29" s="13"/>
      <c r="G29" s="13"/>
      <c r="H29" s="13" t="s">
        <v>12</v>
      </c>
      <c r="I29" s="13" t="s">
        <v>5</v>
      </c>
      <c r="J29" s="13" t="s">
        <v>97</v>
      </c>
      <c r="K29" s="13" t="s">
        <v>55</v>
      </c>
    </row>
    <row r="30" spans="1:11" ht="30" x14ac:dyDescent="0.25">
      <c r="A30" s="2" t="s">
        <v>13</v>
      </c>
      <c r="B30" s="18">
        <v>1</v>
      </c>
      <c r="C30" s="18">
        <v>2</v>
      </c>
      <c r="D30" s="18">
        <v>4</v>
      </c>
      <c r="E30" s="18">
        <v>5</v>
      </c>
      <c r="F30" s="18">
        <v>6</v>
      </c>
      <c r="G30" s="18"/>
      <c r="H30" s="18" t="s">
        <v>315</v>
      </c>
      <c r="I30" s="52" t="s">
        <v>327</v>
      </c>
      <c r="J30" s="52" t="s">
        <v>319</v>
      </c>
      <c r="K30" t="s">
        <v>316</v>
      </c>
    </row>
    <row r="31" spans="1:11" ht="30" x14ac:dyDescent="0.25">
      <c r="A31" s="2" t="s">
        <v>14</v>
      </c>
      <c r="B31" s="18">
        <v>1</v>
      </c>
      <c r="C31" s="18">
        <v>3</v>
      </c>
      <c r="D31" s="18">
        <v>4</v>
      </c>
      <c r="E31" s="18">
        <v>5</v>
      </c>
      <c r="F31" s="18">
        <v>6</v>
      </c>
      <c r="G31" s="18"/>
      <c r="H31" s="18" t="s">
        <v>315</v>
      </c>
      <c r="I31" s="52" t="s">
        <v>327</v>
      </c>
      <c r="J31" s="52" t="s">
        <v>319</v>
      </c>
      <c r="K31" t="s">
        <v>365</v>
      </c>
    </row>
    <row r="32" spans="1:11" ht="30" x14ac:dyDescent="0.25">
      <c r="A32" s="2" t="s">
        <v>16</v>
      </c>
      <c r="B32" s="18">
        <v>1</v>
      </c>
      <c r="C32" s="18">
        <v>2</v>
      </c>
      <c r="D32" s="18">
        <v>3</v>
      </c>
      <c r="E32" s="18">
        <v>4</v>
      </c>
      <c r="F32" s="18">
        <v>5</v>
      </c>
      <c r="G32" s="18">
        <v>6</v>
      </c>
      <c r="H32" s="18" t="s">
        <v>315</v>
      </c>
      <c r="I32" s="52" t="s">
        <v>327</v>
      </c>
      <c r="J32" s="52" t="s">
        <v>319</v>
      </c>
      <c r="K32" t="s">
        <v>366</v>
      </c>
    </row>
    <row r="33" spans="1:9" x14ac:dyDescent="0.25">
      <c r="A33" s="2" t="s">
        <v>18</v>
      </c>
      <c r="B33" s="18"/>
      <c r="C33" s="18"/>
      <c r="D33" s="18"/>
      <c r="E33" s="18"/>
      <c r="F33" s="18"/>
      <c r="G33" s="18"/>
      <c r="H33" s="18"/>
      <c r="I33" s="18"/>
    </row>
    <row r="35" spans="1:9" x14ac:dyDescent="0.25">
      <c r="A35" s="2"/>
    </row>
    <row r="36" spans="1:9" x14ac:dyDescent="0.25">
      <c r="A36" s="2"/>
      <c r="F36" s="3"/>
    </row>
    <row r="37" spans="1:9" x14ac:dyDescent="0.25">
      <c r="A37" s="2"/>
      <c r="F37" s="3"/>
    </row>
    <row r="38" spans="1:9" x14ac:dyDescent="0.25">
      <c r="A38" s="2"/>
      <c r="F38" s="3" t="s">
        <v>94</v>
      </c>
    </row>
    <row r="39" spans="1:9" x14ac:dyDescent="0.25">
      <c r="A39" s="2" t="s">
        <v>89</v>
      </c>
      <c r="F39" s="3" t="s">
        <v>95</v>
      </c>
    </row>
    <row r="40" spans="1:9" x14ac:dyDescent="0.25">
      <c r="A40" s="2" t="s">
        <v>96</v>
      </c>
      <c r="B40" s="2" t="s">
        <v>90</v>
      </c>
      <c r="C40" s="2" t="s">
        <v>91</v>
      </c>
      <c r="D40" s="2"/>
      <c r="E40" s="2" t="s">
        <v>92</v>
      </c>
      <c r="F40" s="2" t="s">
        <v>93</v>
      </c>
      <c r="G40" s="2" t="s">
        <v>3</v>
      </c>
    </row>
    <row r="41" spans="1:9" x14ac:dyDescent="0.25">
      <c r="A41" s="2" t="s">
        <v>98</v>
      </c>
      <c r="B41" s="18"/>
      <c r="C41" s="18"/>
      <c r="D41" s="18"/>
      <c r="E41" s="18"/>
      <c r="F41" s="18"/>
      <c r="G41" s="18"/>
    </row>
    <row r="42" spans="1:9" x14ac:dyDescent="0.25">
      <c r="A42" s="2" t="s">
        <v>99</v>
      </c>
      <c r="B42" s="18"/>
      <c r="C42" s="18"/>
      <c r="D42" s="18"/>
      <c r="E42" s="18"/>
      <c r="F42" s="18"/>
      <c r="G42" s="18"/>
    </row>
    <row r="49" spans="1:2" x14ac:dyDescent="0.25">
      <c r="A49" s="2" t="s">
        <v>85</v>
      </c>
    </row>
    <row r="50" spans="1:2" x14ac:dyDescent="0.25">
      <c r="A50" s="2" t="s">
        <v>86</v>
      </c>
      <c r="B50" s="18" t="s">
        <v>369</v>
      </c>
    </row>
    <row r="51" spans="1:2" x14ac:dyDescent="0.25">
      <c r="A51" s="2" t="s">
        <v>87</v>
      </c>
      <c r="B51" s="60" t="s">
        <v>357</v>
      </c>
    </row>
    <row r="84" spans="1:8" ht="15.75" thickBot="1" x14ac:dyDescent="0.3"/>
    <row r="85" spans="1:8" x14ac:dyDescent="0.25">
      <c r="A85" s="30" t="s">
        <v>182</v>
      </c>
      <c r="B85" s="29"/>
      <c r="C85" s="29"/>
      <c r="D85" s="29"/>
      <c r="E85" s="29"/>
      <c r="F85" s="28"/>
    </row>
    <row r="86" spans="1:8" x14ac:dyDescent="0.25">
      <c r="A86" s="25" t="s">
        <v>181</v>
      </c>
      <c r="B86" s="27" t="s">
        <v>180</v>
      </c>
      <c r="C86" s="27" t="s">
        <v>179</v>
      </c>
      <c r="D86" s="27" t="s">
        <v>178</v>
      </c>
      <c r="E86" s="27" t="s">
        <v>177</v>
      </c>
      <c r="F86" s="26" t="s">
        <v>176</v>
      </c>
      <c r="G86" s="2"/>
      <c r="H86" s="2"/>
    </row>
    <row r="87" spans="1:8" x14ac:dyDescent="0.25">
      <c r="A87" s="24" t="s">
        <v>175</v>
      </c>
      <c r="B87" s="23" t="s">
        <v>174</v>
      </c>
      <c r="C87" s="23" t="s">
        <v>147</v>
      </c>
      <c r="D87" s="23" t="s">
        <v>173</v>
      </c>
      <c r="E87" s="23" t="s">
        <v>172</v>
      </c>
      <c r="F87" s="22" t="s">
        <v>171</v>
      </c>
    </row>
    <row r="88" spans="1:8" x14ac:dyDescent="0.25">
      <c r="A88" s="24" t="s">
        <v>170</v>
      </c>
      <c r="B88" s="23" t="s">
        <v>169</v>
      </c>
      <c r="C88" s="23" t="s">
        <v>168</v>
      </c>
      <c r="D88" s="23" t="s">
        <v>167</v>
      </c>
      <c r="E88" s="23" t="s">
        <v>166</v>
      </c>
      <c r="F88" s="22" t="s">
        <v>124</v>
      </c>
    </row>
    <row r="89" spans="1:8" x14ac:dyDescent="0.25">
      <c r="A89" s="24" t="s">
        <v>165</v>
      </c>
      <c r="B89" s="23" t="s">
        <v>164</v>
      </c>
      <c r="C89" s="23" t="s">
        <v>147</v>
      </c>
      <c r="D89" s="23" t="s">
        <v>125</v>
      </c>
      <c r="E89" s="23" t="s">
        <v>163</v>
      </c>
      <c r="F89" s="22" t="s">
        <v>150</v>
      </c>
    </row>
    <row r="90" spans="1:8" x14ac:dyDescent="0.25">
      <c r="A90" s="24" t="s">
        <v>162</v>
      </c>
      <c r="B90" s="23" t="s">
        <v>161</v>
      </c>
      <c r="C90" s="23" t="s">
        <v>147</v>
      </c>
      <c r="D90" s="23" t="s">
        <v>160</v>
      </c>
      <c r="E90" s="23" t="s">
        <v>159</v>
      </c>
      <c r="F90" s="22" t="s">
        <v>150</v>
      </c>
    </row>
    <row r="91" spans="1:8" x14ac:dyDescent="0.25">
      <c r="A91" s="24" t="s">
        <v>158</v>
      </c>
      <c r="B91" s="23" t="s">
        <v>157</v>
      </c>
      <c r="C91" s="23" t="s">
        <v>147</v>
      </c>
      <c r="D91" s="23" t="s">
        <v>156</v>
      </c>
      <c r="E91" s="23" t="s">
        <v>155</v>
      </c>
      <c r="F91" s="22" t="s">
        <v>150</v>
      </c>
    </row>
    <row r="92" spans="1:8" x14ac:dyDescent="0.25">
      <c r="A92" s="24" t="s">
        <v>154</v>
      </c>
      <c r="B92" s="23" t="s">
        <v>153</v>
      </c>
      <c r="C92" s="23" t="s">
        <v>147</v>
      </c>
      <c r="D92" s="23" t="s">
        <v>152</v>
      </c>
      <c r="E92" s="23" t="s">
        <v>151</v>
      </c>
      <c r="F92" s="22" t="s">
        <v>150</v>
      </c>
    </row>
    <row r="93" spans="1:8" x14ac:dyDescent="0.25">
      <c r="A93" s="24" t="s">
        <v>149</v>
      </c>
      <c r="B93" s="23" t="s">
        <v>148</v>
      </c>
      <c r="C93" s="23" t="s">
        <v>147</v>
      </c>
      <c r="D93" s="23" t="s">
        <v>138</v>
      </c>
      <c r="E93" s="23" t="s">
        <v>140</v>
      </c>
      <c r="F93" s="22" t="s">
        <v>124</v>
      </c>
    </row>
    <row r="94" spans="1:8" x14ac:dyDescent="0.25">
      <c r="A94" s="24" t="s">
        <v>146</v>
      </c>
      <c r="B94" s="23" t="s">
        <v>145</v>
      </c>
      <c r="C94" s="23" t="s">
        <v>144</v>
      </c>
      <c r="D94" s="23" t="s">
        <v>140</v>
      </c>
      <c r="E94" s="23" t="s">
        <v>138</v>
      </c>
      <c r="F94" s="22" t="s">
        <v>111</v>
      </c>
    </row>
    <row r="95" spans="1:8" x14ac:dyDescent="0.25">
      <c r="A95" s="24" t="s">
        <v>143</v>
      </c>
      <c r="B95" s="23" t="s">
        <v>142</v>
      </c>
      <c r="C95" s="23" t="s">
        <v>141</v>
      </c>
      <c r="D95" s="23" t="s">
        <v>140</v>
      </c>
      <c r="E95" s="23" t="s">
        <v>139</v>
      </c>
      <c r="F95" s="22" t="s">
        <v>138</v>
      </c>
    </row>
    <row r="96" spans="1:8" x14ac:dyDescent="0.25">
      <c r="A96" s="24" t="s">
        <v>137</v>
      </c>
      <c r="B96" s="23" t="s">
        <v>136</v>
      </c>
      <c r="C96" s="23" t="s">
        <v>135</v>
      </c>
      <c r="D96" s="23" t="s">
        <v>134</v>
      </c>
      <c r="E96" s="23" t="s">
        <v>124</v>
      </c>
      <c r="F96" s="22" t="s">
        <v>111</v>
      </c>
    </row>
    <row r="97" spans="1:7" x14ac:dyDescent="0.25">
      <c r="A97" s="24" t="s">
        <v>133</v>
      </c>
      <c r="B97" s="23" t="s">
        <v>132</v>
      </c>
      <c r="C97" s="23" t="s">
        <v>131</v>
      </c>
      <c r="D97" s="23" t="s">
        <v>130</v>
      </c>
      <c r="E97" s="23" t="s">
        <v>124</v>
      </c>
      <c r="F97" s="22" t="s">
        <v>111</v>
      </c>
    </row>
    <row r="98" spans="1:7" x14ac:dyDescent="0.25">
      <c r="A98" s="24" t="s">
        <v>129</v>
      </c>
      <c r="B98" s="23" t="s">
        <v>128</v>
      </c>
      <c r="C98" s="23" t="s">
        <v>127</v>
      </c>
      <c r="D98" s="23" t="s">
        <v>126</v>
      </c>
      <c r="E98" s="23" t="s">
        <v>125</v>
      </c>
      <c r="F98" s="22" t="s">
        <v>124</v>
      </c>
    </row>
    <row r="99" spans="1:7" x14ac:dyDescent="0.25">
      <c r="A99" s="24" t="s">
        <v>123</v>
      </c>
      <c r="B99" s="23" t="s">
        <v>122</v>
      </c>
      <c r="C99" s="23" t="s">
        <v>121</v>
      </c>
      <c r="D99" s="23" t="s">
        <v>120</v>
      </c>
      <c r="E99" s="23" t="s">
        <v>119</v>
      </c>
      <c r="F99" s="22" t="s">
        <v>111</v>
      </c>
    </row>
    <row r="100" spans="1:7" x14ac:dyDescent="0.25">
      <c r="A100" s="24" t="s">
        <v>118</v>
      </c>
      <c r="B100" s="23" t="s">
        <v>117</v>
      </c>
      <c r="C100" s="23" t="s">
        <v>116</v>
      </c>
      <c r="D100" s="23" t="s">
        <v>111</v>
      </c>
      <c r="E100" s="23" t="s">
        <v>111</v>
      </c>
      <c r="F100" s="22" t="s">
        <v>111</v>
      </c>
      <c r="G100" t="s">
        <v>111</v>
      </c>
    </row>
    <row r="101" spans="1:7" x14ac:dyDescent="0.25">
      <c r="A101" s="24"/>
      <c r="B101" s="23"/>
      <c r="C101" s="23"/>
      <c r="D101" s="23"/>
      <c r="E101" s="23"/>
      <c r="F101" s="22"/>
    </row>
    <row r="102" spans="1:7" x14ac:dyDescent="0.25">
      <c r="A102" s="25" t="s">
        <v>115</v>
      </c>
      <c r="B102" s="23"/>
      <c r="C102" s="23"/>
      <c r="D102" s="23"/>
      <c r="E102" s="23"/>
      <c r="F102" s="22"/>
    </row>
    <row r="103" spans="1:7" x14ac:dyDescent="0.25">
      <c r="A103" s="24" t="s">
        <v>114</v>
      </c>
      <c r="B103" s="23"/>
      <c r="C103" s="23"/>
      <c r="D103" s="23"/>
      <c r="E103" s="23"/>
      <c r="F103" s="22"/>
    </row>
    <row r="104" spans="1:7" x14ac:dyDescent="0.25">
      <c r="A104" s="24" t="s">
        <v>113</v>
      </c>
      <c r="B104" s="23"/>
      <c r="C104" s="23"/>
      <c r="D104" s="23"/>
      <c r="E104" s="23"/>
      <c r="F104" s="22"/>
    </row>
    <row r="105" spans="1:7" x14ac:dyDescent="0.25">
      <c r="A105" s="24" t="s">
        <v>112</v>
      </c>
      <c r="B105" s="23"/>
      <c r="C105" s="23"/>
      <c r="D105" s="23"/>
      <c r="E105" s="23"/>
      <c r="F105" s="22" t="s">
        <v>111</v>
      </c>
    </row>
    <row r="106" spans="1:7" ht="15.75" thickBot="1" x14ac:dyDescent="0.3">
      <c r="A106" s="21" t="s">
        <v>110</v>
      </c>
      <c r="B106" s="20"/>
      <c r="C106" s="20"/>
      <c r="D106" s="20"/>
      <c r="E106" s="20"/>
      <c r="F106" s="19"/>
    </row>
  </sheetData>
  <mergeCells count="3">
    <mergeCell ref="G4:J4"/>
    <mergeCell ref="M4:P4"/>
    <mergeCell ref="G5:J5"/>
  </mergeCells>
  <dataValidations count="3">
    <dataValidation type="list" allowBlank="1" showInputMessage="1" showErrorMessage="1" promptTitle="Sikkerhet i tiltaksinformasjon" sqref="K6:K7 K9:K11" xr:uid="{00000000-0002-0000-0100-000000000000}">
      <formula1>$A$103:$A$106</formula1>
    </dataValidation>
    <dataValidation type="list" allowBlank="1" showInputMessage="1" showErrorMessage="1" sqref="K8" xr:uid="{00000000-0002-0000-0100-000001000000}">
      <formula1>$A$103:$A$106</formula1>
    </dataValidation>
    <dataValidation type="list" allowBlank="1" showInputMessage="1" showErrorMessage="1" promptTitle="Tiltakskategori" prompt="Vennligst velg fra nedtrekkslisten" sqref="D6:D11 D14:D15" xr:uid="{00000000-0002-0000-0100-000002000000}">
      <formula1>$A$87:$A$100</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45"/>
  <sheetViews>
    <sheetView workbookViewId="0">
      <selection activeCell="K45" sqref="K45"/>
    </sheetView>
  </sheetViews>
  <sheetFormatPr defaultColWidth="9.140625" defaultRowHeight="15" x14ac:dyDescent="0.25"/>
  <cols>
    <col min="1" max="1" width="17.85546875" customWidth="1"/>
    <col min="2" max="2" width="16.42578125" bestFit="1" customWidth="1"/>
    <col min="3" max="3" width="11.85546875" bestFit="1" customWidth="1"/>
    <col min="4" max="5" width="11.7109375" bestFit="1" customWidth="1"/>
    <col min="6" max="6" width="14.28515625" bestFit="1" customWidth="1"/>
    <col min="7" max="7" width="21.5703125" bestFit="1" customWidth="1"/>
    <col min="8" max="8" width="25.140625" bestFit="1" customWidth="1"/>
    <col min="9" max="9" width="18.7109375" bestFit="1" customWidth="1"/>
    <col min="10" max="10" width="9.28515625" bestFit="1" customWidth="1"/>
    <col min="11" max="11" width="24.28515625" bestFit="1" customWidth="1"/>
    <col min="12" max="12" width="24.28515625" customWidth="1"/>
    <col min="13" max="13" width="24.85546875" bestFit="1" customWidth="1"/>
  </cols>
  <sheetData>
    <row r="1" spans="1:13" x14ac:dyDescent="0.25">
      <c r="A1" t="s">
        <v>201</v>
      </c>
      <c r="C1" t="s">
        <v>201</v>
      </c>
    </row>
    <row r="2" spans="1:13" x14ac:dyDescent="0.25">
      <c r="A2" s="32" t="s">
        <v>202</v>
      </c>
      <c r="B2" s="32" t="s">
        <v>203</v>
      </c>
      <c r="C2" s="32" t="s">
        <v>204</v>
      </c>
      <c r="D2" s="32" t="s">
        <v>205</v>
      </c>
      <c r="E2" s="32" t="s">
        <v>206</v>
      </c>
      <c r="F2" s="32" t="s">
        <v>207</v>
      </c>
      <c r="G2" s="32" t="s">
        <v>208</v>
      </c>
      <c r="H2" s="32" t="s">
        <v>209</v>
      </c>
      <c r="I2" s="32" t="s">
        <v>210</v>
      </c>
      <c r="J2" s="33" t="s">
        <v>211</v>
      </c>
      <c r="K2" s="32" t="s">
        <v>212</v>
      </c>
      <c r="L2" s="32" t="s">
        <v>213</v>
      </c>
      <c r="M2" s="32" t="s">
        <v>214</v>
      </c>
    </row>
    <row r="3" spans="1:13" x14ac:dyDescent="0.25">
      <c r="A3" s="34">
        <v>1</v>
      </c>
      <c r="B3" s="35" t="s">
        <v>215</v>
      </c>
      <c r="C3" s="34">
        <v>44</v>
      </c>
      <c r="D3" s="34">
        <v>91</v>
      </c>
      <c r="E3" s="34">
        <v>129</v>
      </c>
      <c r="F3" s="34">
        <v>264</v>
      </c>
      <c r="G3" s="34">
        <v>51</v>
      </c>
      <c r="H3" s="34">
        <v>213</v>
      </c>
      <c r="I3" s="34">
        <v>448</v>
      </c>
      <c r="J3" s="35">
        <v>665</v>
      </c>
      <c r="K3" s="34">
        <v>795</v>
      </c>
      <c r="L3" s="36">
        <f>SUM(I3:K3)</f>
        <v>1908</v>
      </c>
      <c r="M3">
        <v>381</v>
      </c>
    </row>
    <row r="4" spans="1:13" x14ac:dyDescent="0.25">
      <c r="A4" s="34">
        <v>2</v>
      </c>
      <c r="B4" s="35" t="s">
        <v>216</v>
      </c>
      <c r="C4" s="34">
        <v>69</v>
      </c>
      <c r="D4" s="34">
        <v>180</v>
      </c>
      <c r="E4" s="34">
        <v>216</v>
      </c>
      <c r="F4" s="34">
        <v>465</v>
      </c>
      <c r="G4" s="37">
        <v>168</v>
      </c>
      <c r="H4" s="34">
        <v>297</v>
      </c>
      <c r="I4" s="34"/>
      <c r="J4" s="35">
        <v>12</v>
      </c>
      <c r="K4" s="34">
        <v>123</v>
      </c>
      <c r="L4" s="36">
        <f t="shared" ref="L4:L21" si="0">SUM(I4:K4)</f>
        <v>135</v>
      </c>
      <c r="M4">
        <v>12</v>
      </c>
    </row>
    <row r="5" spans="1:13" x14ac:dyDescent="0.25">
      <c r="A5" s="34">
        <v>3</v>
      </c>
      <c r="B5" s="35" t="s">
        <v>217</v>
      </c>
      <c r="C5" s="34">
        <v>24</v>
      </c>
      <c r="D5" s="34">
        <v>31</v>
      </c>
      <c r="E5" s="34">
        <v>57</v>
      </c>
      <c r="F5" s="34">
        <v>112</v>
      </c>
      <c r="G5" s="37">
        <v>58</v>
      </c>
      <c r="H5" s="34">
        <v>54</v>
      </c>
      <c r="I5" s="34"/>
      <c r="J5" s="35">
        <v>29</v>
      </c>
      <c r="K5" s="34">
        <v>30</v>
      </c>
      <c r="L5" s="36">
        <f t="shared" si="0"/>
        <v>59</v>
      </c>
      <c r="M5">
        <v>13</v>
      </c>
    </row>
    <row r="6" spans="1:13" x14ac:dyDescent="0.25">
      <c r="A6" s="34">
        <v>4</v>
      </c>
      <c r="B6" s="35" t="s">
        <v>218</v>
      </c>
      <c r="C6" s="34">
        <v>87</v>
      </c>
      <c r="D6" s="34">
        <v>317</v>
      </c>
      <c r="E6" s="34">
        <v>307</v>
      </c>
      <c r="F6" s="34">
        <v>703</v>
      </c>
      <c r="G6" s="34">
        <v>136</v>
      </c>
      <c r="H6" s="34">
        <v>567</v>
      </c>
      <c r="I6" s="34">
        <v>164</v>
      </c>
      <c r="J6" s="35">
        <v>237</v>
      </c>
      <c r="K6" s="34">
        <v>77</v>
      </c>
      <c r="L6" s="36">
        <f t="shared" si="0"/>
        <v>478</v>
      </c>
      <c r="M6">
        <v>24</v>
      </c>
    </row>
    <row r="7" spans="1:13" x14ac:dyDescent="0.25">
      <c r="A7" s="34">
        <v>5</v>
      </c>
      <c r="B7" s="35" t="s">
        <v>219</v>
      </c>
      <c r="C7" s="34">
        <v>370</v>
      </c>
      <c r="D7" s="34">
        <v>1100</v>
      </c>
      <c r="E7" s="34">
        <v>558</v>
      </c>
      <c r="F7" s="34">
        <v>2018</v>
      </c>
      <c r="G7" s="34">
        <v>376</v>
      </c>
      <c r="H7" s="34">
        <v>1642</v>
      </c>
      <c r="I7" s="34">
        <v>186</v>
      </c>
      <c r="J7" s="35">
        <v>250</v>
      </c>
      <c r="K7" s="34">
        <v>1144</v>
      </c>
      <c r="L7" s="36">
        <f t="shared" si="0"/>
        <v>1580</v>
      </c>
      <c r="M7">
        <v>272</v>
      </c>
    </row>
    <row r="8" spans="1:13" x14ac:dyDescent="0.25">
      <c r="A8" s="34">
        <v>6</v>
      </c>
      <c r="B8" s="35" t="s">
        <v>220</v>
      </c>
      <c r="C8" s="34">
        <v>62</v>
      </c>
      <c r="D8" s="34">
        <v>311</v>
      </c>
      <c r="E8" s="34">
        <v>105</v>
      </c>
      <c r="F8" s="34">
        <v>478</v>
      </c>
      <c r="G8" s="34">
        <v>128</v>
      </c>
      <c r="H8" s="34">
        <v>350</v>
      </c>
      <c r="I8" s="34">
        <v>32</v>
      </c>
      <c r="J8" s="35">
        <v>49</v>
      </c>
      <c r="K8" s="34">
        <v>71</v>
      </c>
      <c r="L8" s="36">
        <f t="shared" si="0"/>
        <v>152</v>
      </c>
      <c r="M8">
        <v>10</v>
      </c>
    </row>
    <row r="9" spans="1:13" x14ac:dyDescent="0.25">
      <c r="A9" s="34">
        <v>7</v>
      </c>
      <c r="B9" s="35" t="s">
        <v>221</v>
      </c>
      <c r="C9" s="34">
        <v>35</v>
      </c>
      <c r="D9" s="34">
        <v>59</v>
      </c>
      <c r="E9" s="34">
        <v>26</v>
      </c>
      <c r="F9" s="34">
        <v>120</v>
      </c>
      <c r="G9" s="34">
        <v>30</v>
      </c>
      <c r="H9" s="34">
        <v>90</v>
      </c>
      <c r="I9" s="34">
        <v>65</v>
      </c>
      <c r="J9" s="35">
        <v>91</v>
      </c>
      <c r="K9" s="34">
        <v>71</v>
      </c>
      <c r="L9" s="36">
        <f t="shared" si="0"/>
        <v>227</v>
      </c>
      <c r="M9">
        <v>22</v>
      </c>
    </row>
    <row r="10" spans="1:13" x14ac:dyDescent="0.25">
      <c r="A10" s="34">
        <v>8</v>
      </c>
      <c r="B10" s="35" t="s">
        <v>222</v>
      </c>
      <c r="C10" s="34">
        <v>94</v>
      </c>
      <c r="D10" s="34">
        <v>140</v>
      </c>
      <c r="E10" s="34">
        <v>60</v>
      </c>
      <c r="F10" s="34">
        <v>279</v>
      </c>
      <c r="G10" s="34">
        <v>128</v>
      </c>
      <c r="H10" s="34">
        <v>151</v>
      </c>
      <c r="I10" s="34">
        <v>1</v>
      </c>
      <c r="J10" s="35">
        <v>34</v>
      </c>
      <c r="K10" s="37">
        <v>26</v>
      </c>
      <c r="L10" s="36">
        <f t="shared" si="0"/>
        <v>61</v>
      </c>
    </row>
    <row r="11" spans="1:13" x14ac:dyDescent="0.25">
      <c r="A11" s="34">
        <v>9</v>
      </c>
      <c r="B11" s="35" t="s">
        <v>223</v>
      </c>
      <c r="C11" s="34">
        <v>49</v>
      </c>
      <c r="D11" s="34">
        <v>122</v>
      </c>
      <c r="E11" s="34">
        <v>70</v>
      </c>
      <c r="F11" s="34">
        <v>240</v>
      </c>
      <c r="G11" s="37">
        <v>117</v>
      </c>
      <c r="H11" s="34">
        <v>123</v>
      </c>
      <c r="I11" s="34"/>
      <c r="J11" s="35">
        <v>8</v>
      </c>
      <c r="K11" s="34">
        <v>192</v>
      </c>
      <c r="L11" s="36">
        <f t="shared" si="0"/>
        <v>200</v>
      </c>
      <c r="M11">
        <v>3</v>
      </c>
    </row>
    <row r="12" spans="1:13" x14ac:dyDescent="0.25">
      <c r="A12" s="34">
        <v>10</v>
      </c>
      <c r="B12" s="35" t="s">
        <v>224</v>
      </c>
      <c r="C12" s="34">
        <v>29</v>
      </c>
      <c r="D12" s="34">
        <v>136</v>
      </c>
      <c r="E12" s="34">
        <v>144</v>
      </c>
      <c r="F12" s="34">
        <v>309</v>
      </c>
      <c r="G12" s="37">
        <v>176</v>
      </c>
      <c r="H12" s="34">
        <v>133</v>
      </c>
      <c r="I12" s="34"/>
      <c r="J12" s="35">
        <v>9</v>
      </c>
      <c r="K12" s="34">
        <v>388</v>
      </c>
      <c r="L12" s="36">
        <f t="shared" si="0"/>
        <v>397</v>
      </c>
      <c r="M12">
        <v>42</v>
      </c>
    </row>
    <row r="13" spans="1:13" x14ac:dyDescent="0.25">
      <c r="A13" s="34">
        <v>11</v>
      </c>
      <c r="B13" s="35" t="s">
        <v>225</v>
      </c>
      <c r="C13" s="34">
        <v>99</v>
      </c>
      <c r="D13" s="34">
        <v>129</v>
      </c>
      <c r="E13" s="34">
        <v>60</v>
      </c>
      <c r="F13" s="34">
        <v>279</v>
      </c>
      <c r="G13" s="34">
        <v>26</v>
      </c>
      <c r="H13" s="34">
        <v>253</v>
      </c>
      <c r="I13" s="34">
        <v>99</v>
      </c>
      <c r="J13" s="35">
        <v>127</v>
      </c>
      <c r="K13" s="34">
        <v>654</v>
      </c>
      <c r="L13" s="36">
        <f t="shared" si="0"/>
        <v>880</v>
      </c>
      <c r="M13">
        <v>83</v>
      </c>
    </row>
    <row r="14" spans="1:13" x14ac:dyDescent="0.25">
      <c r="A14" s="34">
        <v>12</v>
      </c>
      <c r="B14" s="35" t="s">
        <v>226</v>
      </c>
      <c r="C14" s="34">
        <v>120</v>
      </c>
      <c r="D14" s="34">
        <v>177</v>
      </c>
      <c r="E14" s="34">
        <v>152</v>
      </c>
      <c r="F14" s="34">
        <v>448</v>
      </c>
      <c r="G14" s="34">
        <v>78</v>
      </c>
      <c r="H14" s="34">
        <v>370</v>
      </c>
      <c r="I14" s="34">
        <v>179</v>
      </c>
      <c r="J14" s="35">
        <v>190</v>
      </c>
      <c r="K14" s="34">
        <v>213</v>
      </c>
      <c r="L14" s="36">
        <f t="shared" si="0"/>
        <v>582</v>
      </c>
      <c r="M14">
        <v>52</v>
      </c>
    </row>
    <row r="15" spans="1:13" x14ac:dyDescent="0.25">
      <c r="A15" s="34">
        <v>14</v>
      </c>
      <c r="B15" s="35" t="s">
        <v>227</v>
      </c>
      <c r="C15" s="34">
        <v>148</v>
      </c>
      <c r="D15" s="34">
        <v>201</v>
      </c>
      <c r="E15" s="34">
        <v>171</v>
      </c>
      <c r="F15" s="34">
        <v>517</v>
      </c>
      <c r="G15" s="34">
        <v>157</v>
      </c>
      <c r="H15" s="34">
        <v>360</v>
      </c>
      <c r="I15" s="34">
        <v>82</v>
      </c>
      <c r="J15" s="35">
        <v>264</v>
      </c>
      <c r="K15" s="34">
        <v>53</v>
      </c>
      <c r="L15" s="36">
        <f t="shared" si="0"/>
        <v>399</v>
      </c>
      <c r="M15">
        <v>55</v>
      </c>
    </row>
    <row r="16" spans="1:13" x14ac:dyDescent="0.25">
      <c r="A16" s="34">
        <v>15</v>
      </c>
      <c r="B16" s="35" t="s">
        <v>228</v>
      </c>
      <c r="C16" s="34">
        <v>252</v>
      </c>
      <c r="D16" s="34">
        <v>433</v>
      </c>
      <c r="E16" s="34">
        <v>300</v>
      </c>
      <c r="F16" s="34">
        <v>971</v>
      </c>
      <c r="G16" s="34">
        <v>304</v>
      </c>
      <c r="H16" s="34">
        <v>667</v>
      </c>
      <c r="I16" s="34">
        <v>1</v>
      </c>
      <c r="J16" s="35">
        <v>18</v>
      </c>
      <c r="K16" s="34">
        <v>509</v>
      </c>
      <c r="L16" s="36">
        <f t="shared" si="0"/>
        <v>528</v>
      </c>
      <c r="M16">
        <v>35</v>
      </c>
    </row>
    <row r="17" spans="1:13" x14ac:dyDescent="0.25">
      <c r="A17" s="34">
        <v>16</v>
      </c>
      <c r="B17" s="35" t="s">
        <v>229</v>
      </c>
      <c r="C17" s="34">
        <v>191</v>
      </c>
      <c r="D17" s="34">
        <v>289</v>
      </c>
      <c r="E17" s="34">
        <v>109</v>
      </c>
      <c r="F17" s="34">
        <v>588</v>
      </c>
      <c r="G17" s="34">
        <v>112</v>
      </c>
      <c r="H17" s="34">
        <v>476</v>
      </c>
      <c r="I17" s="34">
        <v>24</v>
      </c>
      <c r="J17" s="35">
        <v>68</v>
      </c>
      <c r="K17" s="34">
        <v>280</v>
      </c>
      <c r="L17" s="36">
        <f t="shared" si="0"/>
        <v>372</v>
      </c>
      <c r="M17">
        <v>22</v>
      </c>
    </row>
    <row r="18" spans="1:13" x14ac:dyDescent="0.25">
      <c r="A18" s="34">
        <v>17</v>
      </c>
      <c r="B18" s="35" t="s">
        <v>230</v>
      </c>
      <c r="C18" s="34">
        <v>82</v>
      </c>
      <c r="D18" s="34">
        <v>169</v>
      </c>
      <c r="E18" s="34">
        <v>175</v>
      </c>
      <c r="F18" s="34">
        <v>407</v>
      </c>
      <c r="G18" s="34">
        <v>127</v>
      </c>
      <c r="H18" s="34">
        <v>280</v>
      </c>
      <c r="I18" s="34">
        <v>365</v>
      </c>
      <c r="J18" s="35">
        <v>471</v>
      </c>
      <c r="K18" s="34">
        <v>80</v>
      </c>
      <c r="L18" s="36">
        <f t="shared" si="0"/>
        <v>916</v>
      </c>
      <c r="M18">
        <v>14</v>
      </c>
    </row>
    <row r="19" spans="1:13" x14ac:dyDescent="0.25">
      <c r="A19" s="34">
        <v>18</v>
      </c>
      <c r="B19" s="35" t="s">
        <v>231</v>
      </c>
      <c r="C19" s="34">
        <v>92</v>
      </c>
      <c r="D19" s="34">
        <v>225</v>
      </c>
      <c r="E19" s="34">
        <v>177</v>
      </c>
      <c r="F19" s="34">
        <v>489</v>
      </c>
      <c r="G19" s="34">
        <v>171</v>
      </c>
      <c r="H19" s="34">
        <v>318</v>
      </c>
      <c r="I19" s="34">
        <v>325</v>
      </c>
      <c r="J19" s="35">
        <v>561</v>
      </c>
      <c r="K19" s="34">
        <v>577</v>
      </c>
      <c r="L19" s="36">
        <f t="shared" si="0"/>
        <v>1463</v>
      </c>
      <c r="M19">
        <v>28</v>
      </c>
    </row>
    <row r="20" spans="1:13" x14ac:dyDescent="0.25">
      <c r="A20" s="34">
        <v>19</v>
      </c>
      <c r="B20" s="35" t="s">
        <v>232</v>
      </c>
      <c r="C20" s="34">
        <v>16</v>
      </c>
      <c r="D20" s="34">
        <v>56</v>
      </c>
      <c r="E20" s="34">
        <v>31</v>
      </c>
      <c r="F20" s="34">
        <v>101</v>
      </c>
      <c r="G20" s="34">
        <v>18</v>
      </c>
      <c r="H20" s="34">
        <v>83</v>
      </c>
      <c r="I20" s="34">
        <v>95</v>
      </c>
      <c r="J20" s="35">
        <v>158</v>
      </c>
      <c r="K20" s="34">
        <v>207</v>
      </c>
      <c r="L20" s="36">
        <f t="shared" si="0"/>
        <v>460</v>
      </c>
      <c r="M20">
        <v>15</v>
      </c>
    </row>
    <row r="21" spans="1:13" x14ac:dyDescent="0.25">
      <c r="A21" s="34">
        <v>20</v>
      </c>
      <c r="B21" s="35" t="s">
        <v>233</v>
      </c>
      <c r="C21" s="34">
        <v>26</v>
      </c>
      <c r="D21" s="34">
        <v>50</v>
      </c>
      <c r="E21" s="34">
        <v>34</v>
      </c>
      <c r="F21" s="34">
        <v>107</v>
      </c>
      <c r="G21" s="34">
        <v>50</v>
      </c>
      <c r="H21" s="34">
        <v>57</v>
      </c>
      <c r="I21" s="34">
        <v>126</v>
      </c>
      <c r="J21" s="35">
        <v>199</v>
      </c>
      <c r="K21" s="34">
        <v>139</v>
      </c>
      <c r="L21" s="36">
        <f t="shared" si="0"/>
        <v>464</v>
      </c>
      <c r="M21">
        <v>5</v>
      </c>
    </row>
    <row r="22" spans="1:13" x14ac:dyDescent="0.25">
      <c r="A22" s="33" t="s">
        <v>234</v>
      </c>
      <c r="B22" s="33"/>
      <c r="C22" s="33">
        <f>SUM(C3:C21)</f>
        <v>1889</v>
      </c>
      <c r="D22" s="33">
        <f t="shared" ref="D22:M22" si="1">SUM(D3:D21)</f>
        <v>4216</v>
      </c>
      <c r="E22" s="33">
        <f t="shared" si="1"/>
        <v>2881</v>
      </c>
      <c r="F22" s="33">
        <f t="shared" si="1"/>
        <v>8895</v>
      </c>
      <c r="G22" s="33">
        <f t="shared" si="1"/>
        <v>2411</v>
      </c>
      <c r="H22" s="33">
        <f t="shared" si="1"/>
        <v>6484</v>
      </c>
      <c r="I22" s="33">
        <f t="shared" si="1"/>
        <v>2192</v>
      </c>
      <c r="J22" s="33">
        <f t="shared" si="1"/>
        <v>3440</v>
      </c>
      <c r="K22" s="33">
        <f t="shared" si="1"/>
        <v>5629</v>
      </c>
      <c r="L22" s="33">
        <f t="shared" si="1"/>
        <v>11261</v>
      </c>
      <c r="M22" s="33">
        <f t="shared" si="1"/>
        <v>1088</v>
      </c>
    </row>
    <row r="24" spans="1:13" x14ac:dyDescent="0.25">
      <c r="A24" t="s">
        <v>235</v>
      </c>
    </row>
    <row r="25" spans="1:13" x14ac:dyDescent="0.25">
      <c r="A25" s="32" t="s">
        <v>202</v>
      </c>
      <c r="B25" s="32" t="s">
        <v>203</v>
      </c>
      <c r="C25" s="32" t="s">
        <v>204</v>
      </c>
      <c r="D25" s="32" t="s">
        <v>205</v>
      </c>
      <c r="E25" s="32" t="s">
        <v>206</v>
      </c>
      <c r="F25" s="32" t="s">
        <v>207</v>
      </c>
      <c r="G25" s="32" t="s">
        <v>208</v>
      </c>
      <c r="H25" s="32" t="s">
        <v>209</v>
      </c>
      <c r="I25" s="32" t="s">
        <v>210</v>
      </c>
      <c r="J25" s="33" t="s">
        <v>211</v>
      </c>
      <c r="K25" s="32" t="s">
        <v>212</v>
      </c>
      <c r="L25" s="32" t="s">
        <v>213</v>
      </c>
      <c r="M25" s="32" t="s">
        <v>236</v>
      </c>
    </row>
    <row r="26" spans="1:13" x14ac:dyDescent="0.25">
      <c r="A26">
        <v>1</v>
      </c>
      <c r="B26" t="s">
        <v>215</v>
      </c>
      <c r="C26">
        <v>4502</v>
      </c>
      <c r="D26">
        <v>3182</v>
      </c>
      <c r="E26">
        <v>3706</v>
      </c>
      <c r="F26">
        <v>11390</v>
      </c>
      <c r="G26">
        <v>649</v>
      </c>
      <c r="H26">
        <v>10741</v>
      </c>
      <c r="I26">
        <v>1393</v>
      </c>
      <c r="J26" s="35">
        <v>12931</v>
      </c>
      <c r="K26">
        <v>77524</v>
      </c>
      <c r="L26" s="36">
        <f t="shared" ref="L26:L44" si="2">SUM(I26:K26)</f>
        <v>91848</v>
      </c>
      <c r="M26">
        <v>2863</v>
      </c>
    </row>
    <row r="27" spans="1:13" x14ac:dyDescent="0.25">
      <c r="A27">
        <v>2</v>
      </c>
      <c r="B27" t="s">
        <v>216</v>
      </c>
      <c r="C27">
        <v>1635</v>
      </c>
      <c r="D27">
        <v>4353</v>
      </c>
      <c r="E27">
        <v>3065</v>
      </c>
      <c r="F27">
        <v>9053</v>
      </c>
      <c r="G27">
        <v>1427</v>
      </c>
      <c r="H27">
        <v>7626</v>
      </c>
      <c r="J27" s="35">
        <v>775</v>
      </c>
      <c r="K27">
        <v>5362</v>
      </c>
      <c r="L27" s="36">
        <f t="shared" si="2"/>
        <v>6137</v>
      </c>
      <c r="M27">
        <v>83</v>
      </c>
    </row>
    <row r="28" spans="1:13" x14ac:dyDescent="0.25">
      <c r="A28">
        <v>3</v>
      </c>
      <c r="B28" t="s">
        <v>217</v>
      </c>
      <c r="C28">
        <v>276</v>
      </c>
      <c r="D28">
        <v>240</v>
      </c>
      <c r="E28">
        <v>591</v>
      </c>
      <c r="F28">
        <v>1107</v>
      </c>
      <c r="G28">
        <v>413</v>
      </c>
      <c r="H28">
        <v>694</v>
      </c>
      <c r="J28" s="35">
        <v>1545</v>
      </c>
      <c r="K28">
        <v>1084</v>
      </c>
      <c r="L28" s="36">
        <f t="shared" si="2"/>
        <v>2629</v>
      </c>
      <c r="M28">
        <v>83</v>
      </c>
    </row>
    <row r="29" spans="1:13" x14ac:dyDescent="0.25">
      <c r="A29">
        <v>4</v>
      </c>
      <c r="B29" t="s">
        <v>218</v>
      </c>
      <c r="C29">
        <v>3645</v>
      </c>
      <c r="D29">
        <v>10625</v>
      </c>
      <c r="E29">
        <v>7360</v>
      </c>
      <c r="F29">
        <v>21630</v>
      </c>
      <c r="G29">
        <v>3647</v>
      </c>
      <c r="H29">
        <v>17983</v>
      </c>
      <c r="I29">
        <v>1810</v>
      </c>
      <c r="J29" s="35">
        <v>14344</v>
      </c>
      <c r="K29">
        <v>7718</v>
      </c>
      <c r="L29" s="36">
        <f t="shared" si="2"/>
        <v>23872</v>
      </c>
      <c r="M29">
        <v>985</v>
      </c>
    </row>
    <row r="30" spans="1:13" x14ac:dyDescent="0.25">
      <c r="A30">
        <v>5</v>
      </c>
      <c r="B30" t="s">
        <v>219</v>
      </c>
      <c r="C30">
        <v>14357</v>
      </c>
      <c r="D30">
        <v>25456</v>
      </c>
      <c r="E30">
        <v>10512</v>
      </c>
      <c r="F30">
        <v>50325</v>
      </c>
      <c r="G30">
        <v>4629</v>
      </c>
      <c r="H30">
        <v>45696</v>
      </c>
      <c r="I30">
        <v>913</v>
      </c>
      <c r="J30" s="35">
        <v>11260</v>
      </c>
      <c r="K30">
        <v>111927</v>
      </c>
      <c r="L30" s="36">
        <f t="shared" si="2"/>
        <v>124100</v>
      </c>
      <c r="M30">
        <v>4490</v>
      </c>
    </row>
    <row r="31" spans="1:13" x14ac:dyDescent="0.25">
      <c r="A31">
        <v>6</v>
      </c>
      <c r="B31" t="s">
        <v>220</v>
      </c>
      <c r="C31">
        <v>1555</v>
      </c>
      <c r="D31">
        <v>10928</v>
      </c>
      <c r="E31">
        <v>3111</v>
      </c>
      <c r="F31">
        <v>15594</v>
      </c>
      <c r="G31">
        <v>1467</v>
      </c>
      <c r="H31">
        <v>14127</v>
      </c>
      <c r="I31">
        <v>143</v>
      </c>
      <c r="J31" s="35">
        <v>2130</v>
      </c>
      <c r="K31">
        <v>1579</v>
      </c>
      <c r="L31" s="36">
        <f t="shared" si="2"/>
        <v>3852</v>
      </c>
      <c r="M31">
        <v>21</v>
      </c>
    </row>
    <row r="32" spans="1:13" x14ac:dyDescent="0.25">
      <c r="A32">
        <v>7</v>
      </c>
      <c r="B32" t="s">
        <v>221</v>
      </c>
      <c r="C32">
        <v>1019</v>
      </c>
      <c r="D32">
        <v>1343</v>
      </c>
      <c r="E32">
        <v>286</v>
      </c>
      <c r="F32">
        <v>2648</v>
      </c>
      <c r="G32">
        <v>220</v>
      </c>
      <c r="H32">
        <v>2428</v>
      </c>
      <c r="I32">
        <v>132</v>
      </c>
      <c r="J32" s="35">
        <v>2925</v>
      </c>
      <c r="K32">
        <v>5045</v>
      </c>
      <c r="L32" s="36">
        <f t="shared" si="2"/>
        <v>8102</v>
      </c>
      <c r="M32">
        <v>70</v>
      </c>
    </row>
    <row r="33" spans="1:13" x14ac:dyDescent="0.25">
      <c r="A33">
        <v>8</v>
      </c>
      <c r="B33" t="s">
        <v>222</v>
      </c>
      <c r="C33">
        <v>1824</v>
      </c>
      <c r="D33">
        <v>3434</v>
      </c>
      <c r="E33">
        <v>3289</v>
      </c>
      <c r="F33">
        <v>8547</v>
      </c>
      <c r="G33">
        <v>1218</v>
      </c>
      <c r="H33">
        <v>7329</v>
      </c>
      <c r="I33">
        <v>5</v>
      </c>
      <c r="J33" s="35">
        <v>1663</v>
      </c>
      <c r="K33">
        <v>1024</v>
      </c>
      <c r="L33" s="36">
        <f t="shared" si="2"/>
        <v>2692</v>
      </c>
    </row>
    <row r="34" spans="1:13" x14ac:dyDescent="0.25">
      <c r="A34">
        <v>9</v>
      </c>
      <c r="B34" t="s">
        <v>223</v>
      </c>
      <c r="C34">
        <v>3094</v>
      </c>
      <c r="D34">
        <v>2652</v>
      </c>
      <c r="E34">
        <v>904</v>
      </c>
      <c r="F34">
        <v>6650</v>
      </c>
      <c r="G34">
        <v>1336</v>
      </c>
      <c r="H34">
        <v>5314</v>
      </c>
      <c r="J34" s="35">
        <v>272</v>
      </c>
      <c r="K34">
        <v>9311</v>
      </c>
      <c r="L34" s="36">
        <f t="shared" si="2"/>
        <v>9583</v>
      </c>
      <c r="M34">
        <v>30</v>
      </c>
    </row>
    <row r="35" spans="1:13" x14ac:dyDescent="0.25">
      <c r="A35">
        <v>10</v>
      </c>
      <c r="B35" t="s">
        <v>224</v>
      </c>
      <c r="C35">
        <v>700</v>
      </c>
      <c r="D35">
        <v>3725</v>
      </c>
      <c r="E35">
        <v>2418</v>
      </c>
      <c r="F35">
        <v>6843</v>
      </c>
      <c r="G35">
        <v>1972</v>
      </c>
      <c r="H35">
        <v>4871</v>
      </c>
      <c r="J35" s="35">
        <v>828</v>
      </c>
      <c r="K35">
        <v>17880</v>
      </c>
      <c r="L35" s="36">
        <f t="shared" si="2"/>
        <v>18708</v>
      </c>
      <c r="M35">
        <v>346</v>
      </c>
    </row>
    <row r="36" spans="1:13" x14ac:dyDescent="0.25">
      <c r="A36">
        <v>11</v>
      </c>
      <c r="B36" t="s">
        <v>225</v>
      </c>
      <c r="C36">
        <v>11288</v>
      </c>
      <c r="D36">
        <v>6316</v>
      </c>
      <c r="E36">
        <v>1798</v>
      </c>
      <c r="F36">
        <v>19402</v>
      </c>
      <c r="G36">
        <v>422</v>
      </c>
      <c r="H36">
        <v>18980</v>
      </c>
      <c r="I36">
        <v>1182</v>
      </c>
      <c r="J36" s="35">
        <v>8687</v>
      </c>
      <c r="K36">
        <v>62744</v>
      </c>
      <c r="L36" s="36">
        <f t="shared" si="2"/>
        <v>72613</v>
      </c>
      <c r="M36">
        <v>1256</v>
      </c>
    </row>
    <row r="37" spans="1:13" x14ac:dyDescent="0.25">
      <c r="A37">
        <v>12</v>
      </c>
      <c r="B37" t="s">
        <v>226</v>
      </c>
      <c r="C37">
        <v>5467</v>
      </c>
      <c r="D37">
        <v>5428</v>
      </c>
      <c r="E37">
        <v>3733</v>
      </c>
      <c r="F37">
        <v>14628</v>
      </c>
      <c r="G37">
        <v>552</v>
      </c>
      <c r="H37">
        <v>14076</v>
      </c>
      <c r="I37">
        <v>1054</v>
      </c>
      <c r="J37" s="35">
        <v>7780</v>
      </c>
      <c r="K37">
        <v>30181</v>
      </c>
      <c r="L37" s="36">
        <f t="shared" si="2"/>
        <v>39015</v>
      </c>
      <c r="M37">
        <v>587</v>
      </c>
    </row>
    <row r="38" spans="1:13" x14ac:dyDescent="0.25">
      <c r="A38">
        <v>14</v>
      </c>
      <c r="B38" t="s">
        <v>227</v>
      </c>
      <c r="C38">
        <v>15603</v>
      </c>
      <c r="D38">
        <v>11263</v>
      </c>
      <c r="E38">
        <v>8207</v>
      </c>
      <c r="F38">
        <v>35073</v>
      </c>
      <c r="G38">
        <v>5289</v>
      </c>
      <c r="H38">
        <v>29784</v>
      </c>
      <c r="I38">
        <v>2879</v>
      </c>
      <c r="J38" s="35">
        <v>33778</v>
      </c>
      <c r="K38">
        <v>5143</v>
      </c>
      <c r="L38" s="36">
        <f t="shared" si="2"/>
        <v>41800</v>
      </c>
      <c r="M38">
        <v>2026</v>
      </c>
    </row>
    <row r="39" spans="1:13" x14ac:dyDescent="0.25">
      <c r="A39">
        <v>15</v>
      </c>
      <c r="B39" t="s">
        <v>228</v>
      </c>
      <c r="C39">
        <v>10452</v>
      </c>
      <c r="D39">
        <v>15337</v>
      </c>
      <c r="E39">
        <v>6422</v>
      </c>
      <c r="F39">
        <v>32211</v>
      </c>
      <c r="G39">
        <v>2271</v>
      </c>
      <c r="H39">
        <v>29940</v>
      </c>
      <c r="I39">
        <v>10</v>
      </c>
      <c r="J39" s="35">
        <v>836</v>
      </c>
      <c r="K39">
        <v>36517</v>
      </c>
      <c r="L39" s="36">
        <f t="shared" si="2"/>
        <v>37363</v>
      </c>
      <c r="M39">
        <v>708</v>
      </c>
    </row>
    <row r="40" spans="1:13" x14ac:dyDescent="0.25">
      <c r="A40">
        <v>16</v>
      </c>
      <c r="B40" t="s">
        <v>229</v>
      </c>
      <c r="C40">
        <v>7916</v>
      </c>
      <c r="D40">
        <v>8326</v>
      </c>
      <c r="E40">
        <v>1623</v>
      </c>
      <c r="F40">
        <v>17865</v>
      </c>
      <c r="G40">
        <v>948</v>
      </c>
      <c r="H40">
        <v>16917</v>
      </c>
      <c r="I40">
        <v>173</v>
      </c>
      <c r="J40" s="35">
        <v>4284</v>
      </c>
      <c r="K40">
        <v>45043</v>
      </c>
      <c r="L40" s="36">
        <f t="shared" si="2"/>
        <v>49500</v>
      </c>
      <c r="M40">
        <v>276</v>
      </c>
    </row>
    <row r="41" spans="1:13" x14ac:dyDescent="0.25">
      <c r="A41">
        <v>17</v>
      </c>
      <c r="B41" t="s">
        <v>230</v>
      </c>
      <c r="C41">
        <v>1582</v>
      </c>
      <c r="D41">
        <v>4155</v>
      </c>
      <c r="E41">
        <v>3250</v>
      </c>
      <c r="F41">
        <v>8987</v>
      </c>
      <c r="G41">
        <v>1478</v>
      </c>
      <c r="H41">
        <v>7509</v>
      </c>
      <c r="I41">
        <v>2701</v>
      </c>
      <c r="J41" s="35">
        <v>20316</v>
      </c>
      <c r="K41">
        <v>10918</v>
      </c>
      <c r="L41" s="36">
        <f t="shared" si="2"/>
        <v>33935</v>
      </c>
      <c r="M41">
        <v>155</v>
      </c>
    </row>
    <row r="42" spans="1:13" x14ac:dyDescent="0.25">
      <c r="A42">
        <v>18</v>
      </c>
      <c r="B42" t="s">
        <v>231</v>
      </c>
      <c r="C42">
        <v>13389</v>
      </c>
      <c r="D42">
        <v>23487</v>
      </c>
      <c r="E42">
        <v>10082</v>
      </c>
      <c r="F42">
        <v>46958</v>
      </c>
      <c r="G42">
        <v>3750</v>
      </c>
      <c r="H42">
        <v>43208</v>
      </c>
      <c r="I42">
        <v>5171</v>
      </c>
      <c r="J42" s="35">
        <v>50999</v>
      </c>
      <c r="K42">
        <v>60982</v>
      </c>
      <c r="L42" s="36">
        <f t="shared" si="2"/>
        <v>117152</v>
      </c>
      <c r="M42">
        <v>948</v>
      </c>
    </row>
    <row r="43" spans="1:13" x14ac:dyDescent="0.25">
      <c r="A43">
        <v>19</v>
      </c>
      <c r="B43" t="s">
        <v>232</v>
      </c>
      <c r="C43">
        <v>1763</v>
      </c>
      <c r="D43">
        <v>4787</v>
      </c>
      <c r="E43">
        <v>5005</v>
      </c>
      <c r="F43">
        <v>11555</v>
      </c>
      <c r="G43">
        <v>349</v>
      </c>
      <c r="H43">
        <v>11206</v>
      </c>
      <c r="I43">
        <v>1153</v>
      </c>
      <c r="J43" s="35">
        <v>12608</v>
      </c>
      <c r="K43">
        <v>135758</v>
      </c>
      <c r="L43" s="36">
        <f t="shared" si="2"/>
        <v>149519</v>
      </c>
      <c r="M43">
        <v>44</v>
      </c>
    </row>
    <row r="44" spans="1:13" x14ac:dyDescent="0.25">
      <c r="A44">
        <v>20</v>
      </c>
      <c r="B44" t="s">
        <v>233</v>
      </c>
      <c r="C44">
        <v>2308</v>
      </c>
      <c r="D44">
        <v>22567</v>
      </c>
      <c r="E44">
        <v>3441</v>
      </c>
      <c r="F44">
        <v>28316</v>
      </c>
      <c r="G44">
        <v>1237</v>
      </c>
      <c r="H44">
        <v>27079</v>
      </c>
      <c r="I44">
        <v>1396</v>
      </c>
      <c r="J44" s="35">
        <v>20962</v>
      </c>
      <c r="K44">
        <v>15595</v>
      </c>
      <c r="L44" s="36">
        <f t="shared" si="2"/>
        <v>37953</v>
      </c>
      <c r="M44">
        <v>31</v>
      </c>
    </row>
    <row r="45" spans="1:13" x14ac:dyDescent="0.25">
      <c r="A45" s="33" t="s">
        <v>234</v>
      </c>
      <c r="B45" s="33"/>
      <c r="C45" s="33">
        <f>SUM(C26:C44)</f>
        <v>102375</v>
      </c>
      <c r="D45" s="33">
        <f t="shared" ref="D45:M45" si="3">SUM(D26:D44)</f>
        <v>167604</v>
      </c>
      <c r="E45" s="33">
        <f t="shared" si="3"/>
        <v>78803</v>
      </c>
      <c r="F45" s="33">
        <f t="shared" si="3"/>
        <v>348782</v>
      </c>
      <c r="G45" s="33">
        <f t="shared" si="3"/>
        <v>33274</v>
      </c>
      <c r="H45" s="33">
        <f t="shared" si="3"/>
        <v>315508</v>
      </c>
      <c r="I45" s="33">
        <f t="shared" si="3"/>
        <v>20115</v>
      </c>
      <c r="J45" s="33">
        <f t="shared" si="3"/>
        <v>208923</v>
      </c>
      <c r="K45" s="33">
        <f t="shared" si="3"/>
        <v>641335</v>
      </c>
      <c r="L45" s="33">
        <f t="shared" si="3"/>
        <v>870373</v>
      </c>
      <c r="M45" s="33">
        <f t="shared" si="3"/>
        <v>15002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0"/>
  <sheetViews>
    <sheetView topLeftCell="A10" workbookViewId="0">
      <selection activeCell="H34" sqref="H34:H36"/>
    </sheetView>
  </sheetViews>
  <sheetFormatPr defaultColWidth="9.140625" defaultRowHeight="15" x14ac:dyDescent="0.25"/>
  <cols>
    <col min="6" max="6" width="11.85546875" customWidth="1"/>
  </cols>
  <sheetData>
    <row r="1" spans="1:6" s="44" customFormat="1" x14ac:dyDescent="0.25">
      <c r="A1" s="43" t="s">
        <v>300</v>
      </c>
    </row>
    <row r="2" spans="1:6" s="44" customFormat="1" x14ac:dyDescent="0.25">
      <c r="A2" s="43" t="s">
        <v>301</v>
      </c>
    </row>
    <row r="3" spans="1:6" s="44" customFormat="1" x14ac:dyDescent="0.25">
      <c r="A3" s="43" t="s">
        <v>298</v>
      </c>
    </row>
    <row r="4" spans="1:6" s="44" customFormat="1" x14ac:dyDescent="0.25">
      <c r="A4" s="43" t="s">
        <v>299</v>
      </c>
    </row>
    <row r="5" spans="1:6" s="44" customFormat="1" x14ac:dyDescent="0.25">
      <c r="A5" s="44" t="s">
        <v>297</v>
      </c>
    </row>
    <row r="6" spans="1:6" s="44" customFormat="1" x14ac:dyDescent="0.25">
      <c r="A6" s="44" t="s">
        <v>292</v>
      </c>
    </row>
    <row r="7" spans="1:6" s="44" customFormat="1" x14ac:dyDescent="0.25">
      <c r="A7" s="44" t="s">
        <v>242</v>
      </c>
    </row>
    <row r="8" spans="1:6" s="44" customFormat="1" x14ac:dyDescent="0.25">
      <c r="A8" s="45" t="s">
        <v>275</v>
      </c>
    </row>
    <row r="9" spans="1:6" s="44" customFormat="1" x14ac:dyDescent="0.25">
      <c r="A9" s="44" t="s">
        <v>293</v>
      </c>
      <c r="F9" s="48"/>
    </row>
    <row r="10" spans="1:6" s="44" customFormat="1" x14ac:dyDescent="0.25">
      <c r="A10" s="38" t="s">
        <v>243</v>
      </c>
    </row>
    <row r="11" spans="1:6" s="44" customFormat="1" x14ac:dyDescent="0.25">
      <c r="A11" s="38" t="s">
        <v>294</v>
      </c>
    </row>
    <row r="12" spans="1:6" s="44" customFormat="1" x14ac:dyDescent="0.25">
      <c r="A12" s="38" t="s">
        <v>318</v>
      </c>
    </row>
    <row r="13" spans="1:6" s="44" customFormat="1" x14ac:dyDescent="0.25">
      <c r="A13" s="46" t="s">
        <v>291</v>
      </c>
    </row>
    <row r="14" spans="1:6" s="44" customFormat="1" x14ac:dyDescent="0.25">
      <c r="A14" s="40" t="s">
        <v>282</v>
      </c>
    </row>
    <row r="15" spans="1:6" s="44" customFormat="1" x14ac:dyDescent="0.25">
      <c r="A15" s="44" t="s">
        <v>276</v>
      </c>
    </row>
    <row r="16" spans="1:6" s="44" customFormat="1" x14ac:dyDescent="0.25">
      <c r="A16" s="44" t="s">
        <v>274</v>
      </c>
    </row>
    <row r="17" spans="1:1" s="44" customFormat="1" x14ac:dyDescent="0.25">
      <c r="A17" s="47" t="s">
        <v>290</v>
      </c>
    </row>
    <row r="18" spans="1:1" s="44" customFormat="1" ht="255" x14ac:dyDescent="0.25">
      <c r="A18" s="50" t="s">
        <v>317</v>
      </c>
    </row>
    <row r="19" spans="1:1" s="44" customFormat="1" x14ac:dyDescent="0.25">
      <c r="A19" s="50"/>
    </row>
    <row r="20" spans="1:1" s="44" customFormat="1" x14ac:dyDescent="0.25">
      <c r="A20" s="40" t="s">
        <v>283</v>
      </c>
    </row>
    <row r="21" spans="1:1" s="44" customFormat="1" x14ac:dyDescent="0.25">
      <c r="A21" s="44" t="s">
        <v>295</v>
      </c>
    </row>
    <row r="22" spans="1:1" s="44" customFormat="1" x14ac:dyDescent="0.25">
      <c r="A22" s="44" t="s">
        <v>296</v>
      </c>
    </row>
    <row r="23" spans="1:1" x14ac:dyDescent="0.25">
      <c r="A23" t="s">
        <v>338</v>
      </c>
    </row>
    <row r="27" spans="1:1" x14ac:dyDescent="0.25">
      <c r="A27" s="41"/>
    </row>
    <row r="29" spans="1:1" x14ac:dyDescent="0.25">
      <c r="A29" s="42"/>
    </row>
    <row r="30" spans="1:1" x14ac:dyDescent="0.25">
      <c r="A30" s="42"/>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Generell input</vt:lpstr>
      <vt:lpstr>Tiltaksanalyse</vt:lpstr>
      <vt:lpstr>GIS-tabeller</vt:lpstr>
      <vt:lpstr>Referanser</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cp:lastPrinted>2018-08-21T07:10:44Z</cp:lastPrinted>
  <dcterms:created xsi:type="dcterms:W3CDTF">2018-04-16T18:56:07Z</dcterms:created>
  <dcterms:modified xsi:type="dcterms:W3CDTF">2019-02-21T12:11:12Z</dcterms:modified>
</cp:coreProperties>
</file>