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R:\Prosjekter\12006000 - Tiltak for trua norsk natur - sekretariat\Rapport2019\Publisering\Kunnskapsgrunnlag naturtyper\"/>
    </mc:Choice>
  </mc:AlternateContent>
  <xr:revisionPtr revIDLastSave="0" documentId="13_ncr:1_{EB1E43C3-D9E4-4D36-8037-E3D72DCC682D}" xr6:coauthVersionLast="40" xr6:coauthVersionMax="40" xr10:uidLastSave="{00000000-0000-0000-0000-000000000000}"/>
  <bookViews>
    <workbookView xWindow="1290" yWindow="1560" windowWidth="27510" windowHeight="15540" xr2:uid="{00000000-000D-0000-FFFF-FFFF00000000}"/>
  </bookViews>
  <sheets>
    <sheet name="Generell input" sheetId="1" r:id="rId1"/>
    <sheet name="Tiltaksanalyse" sheetId="6" r:id="rId2"/>
    <sheet name="GIS-tabeller" sheetId="3" r:id="rId3"/>
    <sheet name="Referanser" sheetId="4" r:id="rId4"/>
  </sheets>
  <definedNames>
    <definedName name="_Toc514068790" localSheetId="1">Tiltaksanalyse!#REF!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3" i="6" l="1"/>
  <c r="D5" i="6" l="1"/>
  <c r="J12" i="6" l="1"/>
  <c r="I12" i="6"/>
  <c r="J11" i="6"/>
  <c r="I11" i="6"/>
  <c r="J10" i="6"/>
  <c r="I10" i="6"/>
  <c r="J9" i="6"/>
  <c r="I59" i="3" l="1"/>
  <c r="G59" i="3"/>
  <c r="F59" i="3"/>
  <c r="D59" i="3"/>
  <c r="C59" i="3"/>
  <c r="B59" i="3"/>
  <c r="E58" i="3"/>
  <c r="H58" i="3" s="1"/>
  <c r="E57" i="3"/>
  <c r="H57" i="3" s="1"/>
  <c r="E56" i="3"/>
  <c r="H56" i="3" s="1"/>
  <c r="E55" i="3"/>
  <c r="H55" i="3" s="1"/>
  <c r="E54" i="3"/>
  <c r="H54" i="3" s="1"/>
  <c r="E53" i="3"/>
  <c r="H53" i="3" s="1"/>
  <c r="E52" i="3"/>
  <c r="H52" i="3" s="1"/>
  <c r="E51" i="3"/>
  <c r="H51" i="3" s="1"/>
  <c r="E50" i="3"/>
  <c r="H50" i="3" s="1"/>
  <c r="E49" i="3"/>
  <c r="H49" i="3" s="1"/>
  <c r="E48" i="3"/>
  <c r="H48" i="3" s="1"/>
  <c r="E47" i="3"/>
  <c r="H47" i="3" s="1"/>
  <c r="E46" i="3"/>
  <c r="H46" i="3" s="1"/>
  <c r="E45" i="3"/>
  <c r="H45" i="3" s="1"/>
  <c r="E44" i="3"/>
  <c r="H44" i="3" s="1"/>
  <c r="E43" i="3"/>
  <c r="H43" i="3" s="1"/>
  <c r="E42" i="3"/>
  <c r="H42" i="3" s="1"/>
  <c r="E41" i="3"/>
  <c r="H41" i="3" s="1"/>
  <c r="J28" i="3"/>
  <c r="I28" i="3"/>
  <c r="G28" i="3"/>
  <c r="F28" i="3"/>
  <c r="D28" i="3"/>
  <c r="C28" i="3"/>
  <c r="B28" i="3"/>
  <c r="E27" i="3"/>
  <c r="H27" i="3" s="1"/>
  <c r="E26" i="3"/>
  <c r="H26" i="3" s="1"/>
  <c r="E25" i="3"/>
  <c r="H25" i="3" s="1"/>
  <c r="E24" i="3"/>
  <c r="H24" i="3" s="1"/>
  <c r="E23" i="3"/>
  <c r="H23" i="3" s="1"/>
  <c r="E22" i="3"/>
  <c r="H22" i="3" s="1"/>
  <c r="E21" i="3"/>
  <c r="H21" i="3" s="1"/>
  <c r="E20" i="3"/>
  <c r="H20" i="3" s="1"/>
  <c r="E19" i="3"/>
  <c r="H19" i="3" s="1"/>
  <c r="E18" i="3"/>
  <c r="H18" i="3" s="1"/>
  <c r="E17" i="3"/>
  <c r="H17" i="3" s="1"/>
  <c r="E16" i="3"/>
  <c r="H16" i="3" s="1"/>
  <c r="E15" i="3"/>
  <c r="H15" i="3" s="1"/>
  <c r="E14" i="3"/>
  <c r="H14" i="3" s="1"/>
  <c r="E13" i="3"/>
  <c r="H13" i="3" s="1"/>
  <c r="E12" i="3"/>
  <c r="H12" i="3" s="1"/>
  <c r="E11" i="3"/>
  <c r="E10" i="3"/>
  <c r="H10" i="3" s="1"/>
  <c r="H59" i="3" l="1"/>
  <c r="E28" i="3"/>
  <c r="E59" i="3"/>
  <c r="H11" i="3"/>
  <c r="H28"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K4" authorId="0" shapeId="0" xr:uid="{00000000-0006-0000-0100-000001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100-000002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100-000003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100-000004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100-000005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<sst xmlns="http://schemas.openxmlformats.org/spreadsheetml/2006/main" count="1149" uniqueCount="647">
  <si>
    <t>Tid for vurdering</t>
  </si>
  <si>
    <t>Norsk navn</t>
  </si>
  <si>
    <t>Fyll inn</t>
  </si>
  <si>
    <t>Fritekst ekspert</t>
  </si>
  <si>
    <t>Påvirkningsfaktorer</t>
  </si>
  <si>
    <t>Tiltak</t>
  </si>
  <si>
    <t>Kostnad</t>
  </si>
  <si>
    <t>Måloppnåelse hvis gjennomført alene</t>
  </si>
  <si>
    <t>Usikkerhet</t>
  </si>
  <si>
    <t>Påvirkningsfaktor 1</t>
  </si>
  <si>
    <t>Delmål 1</t>
  </si>
  <si>
    <t>Delmål 2</t>
  </si>
  <si>
    <t>Sannsynlighet for måloppnåelse</t>
  </si>
  <si>
    <t>Tiltakspakke 1</t>
  </si>
  <si>
    <t>Tiltakspakke 2</t>
  </si>
  <si>
    <t>Tiltak 1</t>
  </si>
  <si>
    <t>Tiltakspakke 3</t>
  </si>
  <si>
    <t>Tiltak 2</t>
  </si>
  <si>
    <t>Omfang</t>
  </si>
  <si>
    <t>Styrke</t>
  </si>
  <si>
    <t>Presisering/betydning</t>
  </si>
  <si>
    <t>Hva</t>
  </si>
  <si>
    <t>CR; EN; VU; NT</t>
  </si>
  <si>
    <t>kritisk truet; sterkt truet; sårbar; nær truet</t>
  </si>
  <si>
    <t>Kunnskapshull/Usikkerhet</t>
  </si>
  <si>
    <t>Følg Artsdatabankens navn i Rødlista for naturtyper 2011</t>
  </si>
  <si>
    <t xml:space="preserve">Avgrensning etter NiN 2.0 </t>
  </si>
  <si>
    <t>Avgrensning som forvaltningsenhet</t>
  </si>
  <si>
    <t>Gi en anbefaling om naturtypens avgrensning som hensiktsmessig forvaltningsenhet, beskrevet ved hjelp av NiN 2.0</t>
  </si>
  <si>
    <t>Avgrensning mot Naturtyper av nasjonal forvaltningsinteresse</t>
  </si>
  <si>
    <t>Følg definisjonene av NNF-er i NINA Kortrapport 72</t>
  </si>
  <si>
    <t>Tid for rødlistevurdering</t>
  </si>
  <si>
    <t>Rødlistestatus forkortelse 2011</t>
  </si>
  <si>
    <t>Rødlistestatus 2011</t>
  </si>
  <si>
    <t>Kriterier 2011</t>
  </si>
  <si>
    <t>Andel av nordisk forekomst</t>
  </si>
  <si>
    <t>Andel av europeisk forekomst</t>
  </si>
  <si>
    <t>Naturtypens reelle areal</t>
  </si>
  <si>
    <t>Økosystemtjenester</t>
  </si>
  <si>
    <t>Samfunnsøkonomisk verdi</t>
  </si>
  <si>
    <t>Trua arter og artsmangfold</t>
  </si>
  <si>
    <t>Økologi</t>
  </si>
  <si>
    <t xml:space="preserve">Naturtypens økologiske egenskaper. </t>
  </si>
  <si>
    <t>Påvirkningsfaktor 2</t>
  </si>
  <si>
    <t>Samvirking med andre tiltak</t>
  </si>
  <si>
    <t>Tidsrom</t>
  </si>
  <si>
    <t>Om naturtypen</t>
  </si>
  <si>
    <t>Vurdert av</t>
  </si>
  <si>
    <t>Kun hvis dette er mulig</t>
  </si>
  <si>
    <t>Antall forekomster NiN</t>
  </si>
  <si>
    <t>Antall forekomster Naturbase</t>
  </si>
  <si>
    <t>Utdypende beskrivelse av påvirkningsfaktor</t>
  </si>
  <si>
    <t>Ekspertvurdering</t>
  </si>
  <si>
    <t>Samspill mellom påvirkningsfaktorer</t>
  </si>
  <si>
    <t>Målsetting per 2035 (hva må til)</t>
  </si>
  <si>
    <t>Nullalternativ per 2035</t>
  </si>
  <si>
    <t>Delmål 3</t>
  </si>
  <si>
    <t>Kolonne D  i Naturtyper rødlisteinformasjon, eks. 4.1.a(1)</t>
  </si>
  <si>
    <t>Beskrives med ord</t>
  </si>
  <si>
    <t xml:space="preserve">Kolonne I i Naturtyper rødlisteinformasjon. Suppler med fritekst basert på vurderingene i de to raden over. </t>
  </si>
  <si>
    <t>Maks 3 setninger som beskriver naturtypen</t>
  </si>
  <si>
    <t>Følg Artsdatabankens oversettelse mellom Rødlista for naturtyper 2011 og NiN 2.0, finnes i vedlegg Liste_trua_naturtyper_truanatur_v3.pdf. Bruk kolonne for fritekst for eventuelle presiseringer.</t>
  </si>
  <si>
    <t xml:space="preserve">Oppgi forekomst av trua arter (listes opp adskilt med ;).Beskriv artsmangfoldet i kolonnen for fritekst. </t>
  </si>
  <si>
    <t>Endring i forhold til rødliste</t>
  </si>
  <si>
    <t>Hovedmål (rødlistestatus 2035)</t>
  </si>
  <si>
    <t>Delmål</t>
  </si>
  <si>
    <t>Estimat basert på rødlista</t>
  </si>
  <si>
    <t>Mål for naturtypen</t>
  </si>
  <si>
    <t>Naturtype-egenskap</t>
  </si>
  <si>
    <t>Tid til naturtypen utgår/endrer status uten tiltak</t>
  </si>
  <si>
    <t>Tiltak (navn på tiltak)</t>
  </si>
  <si>
    <t>Type tiltak (avdempende eller kompenserende)</t>
  </si>
  <si>
    <t>Påvirkningsfaktor</t>
  </si>
  <si>
    <t>Kostnad (Menon fyller inn)</t>
  </si>
  <si>
    <t>Nye tiltak</t>
  </si>
  <si>
    <t>Tiltaksanalyse</t>
  </si>
  <si>
    <t>Alle påvirkningsfaktorer fra rødlista (hentes fra kolonne G i "Påvirkningsfaktorer per art", rangert i relativ styrke, les mer i Ma(nua)l. Tidsrom, Omfang og Alvorlighetsgrad hentes fra rødlista på nett.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</si>
  <si>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 xml:space="preserve">Ned ett nivå på Rødlista fra dagens kategori. For alternative hovedmål, se Ma(nua)l.  </t>
  </si>
  <si>
    <t>Geografiske mangler</t>
  </si>
  <si>
    <t>Områder som ikke er kartlagt.</t>
  </si>
  <si>
    <t>NiN-basen. Se tabell i arket "GIS-tabeller". Spesifiser: dekker arealet kun naturtypen, eller andre naturtyper også?</t>
  </si>
  <si>
    <t>Naturbase. Se tabell i arket "GIS-tabeller". Spesifiser: dekker arealet kun naturtypen, eller andre naturtyper også?</t>
  </si>
  <si>
    <t>Kommentar</t>
  </si>
  <si>
    <t>Rødlistestatus forkortelse</t>
  </si>
  <si>
    <t>Hartvig Christie, NIVA</t>
  </si>
  <si>
    <t>Naturbase</t>
  </si>
  <si>
    <t>NiN-data</t>
  </si>
  <si>
    <t>Totalt polygoner</t>
  </si>
  <si>
    <t xml:space="preserve">Overlappende polygon mellom NiN-data og Naturbasedata </t>
  </si>
  <si>
    <t>Antall lokaliteter Artskart</t>
  </si>
  <si>
    <t>Fylker</t>
  </si>
  <si>
    <t xml:space="preserve">A-verdi </t>
  </si>
  <si>
    <t>B-verdi</t>
  </si>
  <si>
    <t>C-verdi</t>
  </si>
  <si>
    <t>Totalt 
(A-, B-, C-verdi)</t>
  </si>
  <si>
    <t>NNF</t>
  </si>
  <si>
    <t>NiN (2.0)</t>
  </si>
  <si>
    <t>Akershus</t>
  </si>
  <si>
    <t>Aust-Agder</t>
  </si>
  <si>
    <t>Buskerud</t>
  </si>
  <si>
    <t>Finnmark</t>
  </si>
  <si>
    <t>Hedmark</t>
  </si>
  <si>
    <t>Hordaland</t>
  </si>
  <si>
    <t>Møre og Romsdal</t>
  </si>
  <si>
    <t>Nordland</t>
  </si>
  <si>
    <t>Oppland</t>
  </si>
  <si>
    <t>Oslo</t>
  </si>
  <si>
    <t>Rogaland</t>
  </si>
  <si>
    <t>Sogn og Fjordane</t>
  </si>
  <si>
    <t>Telemark</t>
  </si>
  <si>
    <t>Troms</t>
  </si>
  <si>
    <t>Trøndelag</t>
  </si>
  <si>
    <t>Vest-Agder</t>
  </si>
  <si>
    <t>Vestfold</t>
  </si>
  <si>
    <t>Østfold</t>
  </si>
  <si>
    <t>Totalt</t>
  </si>
  <si>
    <t>Tabell x Fylkesvis oversikt over areal av A, B og C (Naturbasedata). Alle mål angitt i dekar (daa). Det finnes ikke funn på NiN data.</t>
  </si>
  <si>
    <t>Totalt areal</t>
  </si>
  <si>
    <t xml:space="preserve">Overlappende areal mellom NiN-data og Naturbasedata </t>
  </si>
  <si>
    <t>Tabell x Oversikt over fylker og kommuner naturtypen forekommer, X indikerer at naturtypen forekommer</t>
  </si>
  <si>
    <t>Fylke</t>
  </si>
  <si>
    <t>Kommune</t>
  </si>
  <si>
    <t>Forekommer</t>
  </si>
  <si>
    <t xml:space="preserve">Moss </t>
  </si>
  <si>
    <t>X</t>
  </si>
  <si>
    <t xml:space="preserve">Fredrikstad </t>
  </si>
  <si>
    <t xml:space="preserve">Hvaler </t>
  </si>
  <si>
    <t xml:space="preserve">Sandefjord </t>
  </si>
  <si>
    <t xml:space="preserve">Larvik </t>
  </si>
  <si>
    <t xml:space="preserve">Færder </t>
  </si>
  <si>
    <t xml:space="preserve">Bamble </t>
  </si>
  <si>
    <t xml:space="preserve">Kragerø </t>
  </si>
  <si>
    <t xml:space="preserve">Risør </t>
  </si>
  <si>
    <t xml:space="preserve">Grimstad </t>
  </si>
  <si>
    <t xml:space="preserve">Arendal </t>
  </si>
  <si>
    <t xml:space="preserve">Tvedestrand </t>
  </si>
  <si>
    <t xml:space="preserve">Lillesand </t>
  </si>
  <si>
    <t xml:space="preserve">Kristiansand </t>
  </si>
  <si>
    <t xml:space="preserve">Mandal </t>
  </si>
  <si>
    <t xml:space="preserve">Søgne </t>
  </si>
  <si>
    <t xml:space="preserve">Lindesnes </t>
  </si>
  <si>
    <t xml:space="preserve">Bærum </t>
  </si>
  <si>
    <t xml:space="preserve">Frogn </t>
  </si>
  <si>
    <t xml:space="preserve">Nesodden </t>
  </si>
  <si>
    <t xml:space="preserve">Vestby </t>
  </si>
  <si>
    <t xml:space="preserve">Hurum </t>
  </si>
  <si>
    <t xml:space="preserve">Røyken </t>
  </si>
  <si>
    <t xml:space="preserve">Oslo </t>
  </si>
  <si>
    <t xml:space="preserve">Porsgrunn </t>
  </si>
  <si>
    <t xml:space="preserve">Lyngdal </t>
  </si>
  <si>
    <t xml:space="preserve">Horten </t>
  </si>
  <si>
    <t xml:space="preserve">Sande </t>
  </si>
  <si>
    <t xml:space="preserve">Tønsberg </t>
  </si>
  <si>
    <t xml:space="preserve">Rygge </t>
  </si>
  <si>
    <t xml:space="preserve">Råde </t>
  </si>
  <si>
    <t>Her mangler data</t>
  </si>
  <si>
    <t>Påvirkningsfaktor 3</t>
  </si>
  <si>
    <t>Påvirkningsfaktor 4</t>
  </si>
  <si>
    <t>Påvirkningsfaktor 6</t>
  </si>
  <si>
    <t>En generell økning i sjøtemperatur , klimaendring</t>
  </si>
  <si>
    <t>CO2 innholdet i atmosfæren fører til økt innhold av CO2 i vannmassene</t>
  </si>
  <si>
    <t>Endringer i avrenning som følge av klimaendringer og endringer i organiske levende og døde partikler i vannmassene fører til mørkere vann og redusert lysenergi (og fotosyntese).</t>
  </si>
  <si>
    <t>Dette beskrives som at overfiske av topp predator (som torsk) fører til framvekst av mindre predatorer (små fisk og krabber) som beiter må mindre herbivore invertebratene. Redusert herbivory favoriserer de trådformete algene som er de mest attraktive  for de små herbivore og omnivore invertebratene (snegl, amfipoder, isopoder).</t>
  </si>
  <si>
    <t>Påvirkningsfaktor 7</t>
  </si>
  <si>
    <t>Påvirkningsfaktor 5</t>
  </si>
  <si>
    <t>kompenserende</t>
  </si>
  <si>
    <t>Klimatiske endringer &gt; Regionale &gt; Temperaturendring</t>
  </si>
  <si>
    <t>Ukjent</t>
  </si>
  <si>
    <t>Pågående</t>
  </si>
  <si>
    <t>Hele forekomstarealet påvirkes (&gt;90%)</t>
  </si>
  <si>
    <t>1.2</t>
  </si>
  <si>
    <t>Ny</t>
  </si>
  <si>
    <t>siden omtrent år 2000</t>
  </si>
  <si>
    <t>pågående</t>
  </si>
  <si>
    <t>middels</t>
  </si>
  <si>
    <t>Ålegraseng</t>
  </si>
  <si>
    <t>LC</t>
  </si>
  <si>
    <t>Naturtypen er livskraftig langs hele kysten, men lokale forekomster er truet eller har forsvunnet helt.</t>
  </si>
  <si>
    <t xml:space="preserve">NA - M15 Marine grundtvannsområder, Løs eufotisk saltvannsbunn
</t>
  </si>
  <si>
    <r>
      <t>Ålegras som naturtype og arten</t>
    </r>
    <r>
      <rPr>
        <i/>
        <sz val="11"/>
        <color theme="1"/>
        <rFont val="Calibri"/>
        <family val="2"/>
        <scheme val="minor"/>
      </rPr>
      <t xml:space="preserve"> Zostera marina</t>
    </r>
    <r>
      <rPr>
        <sz val="11"/>
        <color theme="1"/>
        <rFont val="Calibri"/>
        <family val="2"/>
        <scheme val="minor"/>
      </rPr>
      <t xml:space="preserve"> har status som livskraftig (LC). I Norge består ålegrasengene av vanlig ålegras, men det fins noe få forekomster av de nær beslektete artene </t>
    </r>
    <r>
      <rPr>
        <i/>
        <sz val="11"/>
        <color theme="1"/>
        <rFont val="Calibri"/>
        <family val="2"/>
        <scheme val="minor"/>
      </rPr>
      <t>Zostera angustifolia</t>
    </r>
    <r>
      <rPr>
        <sz val="11"/>
        <color theme="1"/>
        <rFont val="Calibri"/>
        <family val="2"/>
        <scheme val="minor"/>
      </rPr>
      <t xml:space="preserve"> (LC) og </t>
    </r>
    <r>
      <rPr>
        <i/>
        <sz val="11"/>
        <color theme="1"/>
        <rFont val="Calibri"/>
        <family val="2"/>
        <scheme val="minor"/>
      </rPr>
      <t>Zostera noltii</t>
    </r>
    <r>
      <rPr>
        <sz val="11"/>
        <color theme="1"/>
        <rFont val="Calibri"/>
        <family val="2"/>
        <scheme val="minor"/>
      </rPr>
      <t xml:space="preserve"> (EN).</t>
    </r>
  </si>
  <si>
    <t>Tabell x Fylkesvis oversikt over antall lokaliteter med verdi A, B og C (naturbasedata) og og antall lokaliteter kartlagt etter Artskart.  Det finnes ikke funn på NiN data.</t>
  </si>
  <si>
    <t xml:space="preserve">Datagrunnlag for "Ålegraseng" </t>
  </si>
  <si>
    <t>Naturbase: I11 Ålegrassamfunn</t>
  </si>
  <si>
    <t>Artskart: Ålegrasslekta</t>
  </si>
  <si>
    <t xml:space="preserve">Asker </t>
  </si>
  <si>
    <t xml:space="preserve">Drammen </t>
  </si>
  <si>
    <t xml:space="preserve">Lier </t>
  </si>
  <si>
    <t xml:space="preserve">Porsanger  </t>
  </si>
  <si>
    <t xml:space="preserve">Askøy </t>
  </si>
  <si>
    <t xml:space="preserve">Austevoll </t>
  </si>
  <si>
    <t xml:space="preserve">Austrheim </t>
  </si>
  <si>
    <t xml:space="preserve">Bergen </t>
  </si>
  <si>
    <t xml:space="preserve">Fitjar </t>
  </si>
  <si>
    <t xml:space="preserve">Kvinnherad </t>
  </si>
  <si>
    <t xml:space="preserve">Meland </t>
  </si>
  <si>
    <t xml:space="preserve">Os </t>
  </si>
  <si>
    <t xml:space="preserve">Radøy </t>
  </si>
  <si>
    <t xml:space="preserve">Stord </t>
  </si>
  <si>
    <t xml:space="preserve">Sveio </t>
  </si>
  <si>
    <t xml:space="preserve">Tysnes </t>
  </si>
  <si>
    <t xml:space="preserve">Øygarden </t>
  </si>
  <si>
    <t xml:space="preserve">Molde </t>
  </si>
  <si>
    <t xml:space="preserve">Nesset </t>
  </si>
  <si>
    <t xml:space="preserve">ddal </t>
  </si>
  <si>
    <t xml:space="preserve">Rauma </t>
  </si>
  <si>
    <t xml:space="preserve">Stranda </t>
  </si>
  <si>
    <t xml:space="preserve">Sykkylven </t>
  </si>
  <si>
    <t xml:space="preserve">Vestnes </t>
  </si>
  <si>
    <t xml:space="preserve">Ørskog </t>
  </si>
  <si>
    <t xml:space="preserve">Ørsta </t>
  </si>
  <si>
    <t xml:space="preserve">Ballangen </t>
  </si>
  <si>
    <t xml:space="preserve">Bodø </t>
  </si>
  <si>
    <t xml:space="preserve">Fauske  </t>
  </si>
  <si>
    <t xml:space="preserve">Gildeskål </t>
  </si>
  <si>
    <t xml:space="preserve">Hamarøy  </t>
  </si>
  <si>
    <t xml:space="preserve">Lødingen </t>
  </si>
  <si>
    <t xml:space="preserve">Meløy </t>
  </si>
  <si>
    <t xml:space="preserve">Narvik </t>
  </si>
  <si>
    <t xml:space="preserve">Sørfold </t>
  </si>
  <si>
    <t xml:space="preserve">Vestvågøy </t>
  </si>
  <si>
    <t xml:space="preserve">Vågan </t>
  </si>
  <si>
    <t xml:space="preserve">Bokn </t>
  </si>
  <si>
    <t xml:space="preserve">Eigersund </t>
  </si>
  <si>
    <t xml:space="preserve">Finnøy </t>
  </si>
  <si>
    <t xml:space="preserve">Hjelmeland </t>
  </si>
  <si>
    <t xml:space="preserve">Karmøy </t>
  </si>
  <si>
    <t xml:space="preserve">Kvitsøy </t>
  </si>
  <si>
    <t xml:space="preserve">Randaberg </t>
  </si>
  <si>
    <t xml:space="preserve">Rennesøy </t>
  </si>
  <si>
    <t xml:space="preserve">Sola </t>
  </si>
  <si>
    <t xml:space="preserve">Stavanger </t>
  </si>
  <si>
    <t xml:space="preserve">Strand </t>
  </si>
  <si>
    <t xml:space="preserve">Suldal </t>
  </si>
  <si>
    <t xml:space="preserve">Tysvær </t>
  </si>
  <si>
    <t xml:space="preserve">Vindafjord </t>
  </si>
  <si>
    <t xml:space="preserve">Balestrand </t>
  </si>
  <si>
    <t xml:space="preserve">Bremanger </t>
  </si>
  <si>
    <t xml:space="preserve">Eid </t>
  </si>
  <si>
    <t xml:space="preserve">Flora </t>
  </si>
  <si>
    <t xml:space="preserve">Gloppen </t>
  </si>
  <si>
    <t xml:space="preserve">Høyanger </t>
  </si>
  <si>
    <t xml:space="preserve">Selje </t>
  </si>
  <si>
    <t xml:space="preserve">Sogndal </t>
  </si>
  <si>
    <t xml:space="preserve">Vik </t>
  </si>
  <si>
    <t xml:space="preserve">Vågsøy </t>
  </si>
  <si>
    <t xml:space="preserve">Skien </t>
  </si>
  <si>
    <t xml:space="preserve">Balsfjord </t>
  </si>
  <si>
    <t>Lavangen  2</t>
  </si>
  <si>
    <t xml:space="preserve">Lenvik </t>
  </si>
  <si>
    <t xml:space="preserve">Lyngen </t>
  </si>
  <si>
    <t xml:space="preserve">Salangen </t>
  </si>
  <si>
    <t xml:space="preserve">Tranøy </t>
  </si>
  <si>
    <t xml:space="preserve">Tromsø </t>
  </si>
  <si>
    <t xml:space="preserve">Fosnes </t>
  </si>
  <si>
    <t xml:space="preserve">Frosta </t>
  </si>
  <si>
    <t xml:space="preserve">Frøya </t>
  </si>
  <si>
    <t xml:space="preserve">Hemne </t>
  </si>
  <si>
    <t xml:space="preserve">Inderøy </t>
  </si>
  <si>
    <t xml:space="preserve">Indre Fosen  </t>
  </si>
  <si>
    <t xml:space="preserve">Levanger </t>
  </si>
  <si>
    <t xml:space="preserve">Malvik </t>
  </si>
  <si>
    <t xml:space="preserve">Orkdal </t>
  </si>
  <si>
    <t xml:space="preserve">Skaun </t>
  </si>
  <si>
    <t xml:space="preserve">Steinkjer </t>
  </si>
  <si>
    <t xml:space="preserve">Trondheim </t>
  </si>
  <si>
    <t xml:space="preserve">Verdal </t>
  </si>
  <si>
    <t xml:space="preserve">Ørland </t>
  </si>
  <si>
    <t xml:space="preserve">Farsund </t>
  </si>
  <si>
    <t xml:space="preserve">Flekkefjord </t>
  </si>
  <si>
    <t xml:space="preserve">Kvinesdal </t>
  </si>
  <si>
    <t xml:space="preserve">Holmestrand </t>
  </si>
  <si>
    <t xml:space="preserve">Re </t>
  </si>
  <si>
    <t xml:space="preserve">Svelvik </t>
  </si>
  <si>
    <t xml:space="preserve">Halden </t>
  </si>
  <si>
    <t xml:space="preserve">Sarpsborg </t>
  </si>
  <si>
    <t>Tabell x Oversikt over fylker og kommuner Ålegrasslekta forekommer på artskart, X indikerer at funnen forekommer</t>
  </si>
  <si>
    <t xml:space="preserve">Ås </t>
  </si>
  <si>
    <t xml:space="preserve">Nesseby </t>
  </si>
  <si>
    <t xml:space="preserve">Bømlo </t>
  </si>
  <si>
    <t xml:space="preserve">Etne </t>
  </si>
  <si>
    <t xml:space="preserve">Kvam </t>
  </si>
  <si>
    <t xml:space="preserve">Lindås </t>
  </si>
  <si>
    <t xml:space="preserve">Aure </t>
  </si>
  <si>
    <t xml:space="preserve">Averøy </t>
  </si>
  <si>
    <t xml:space="preserve">Eide </t>
  </si>
  <si>
    <t xml:space="preserve">Fræna </t>
  </si>
  <si>
    <t xml:space="preserve">Giske </t>
  </si>
  <si>
    <t xml:space="preserve">Halsa </t>
  </si>
  <si>
    <t xml:space="preserve">Midsund </t>
  </si>
  <si>
    <t xml:space="preserve">Smøla </t>
  </si>
  <si>
    <t xml:space="preserve">Alstahaug </t>
  </si>
  <si>
    <t xml:space="preserve">Andøy </t>
  </si>
  <si>
    <t xml:space="preserve">Brønnøy </t>
  </si>
  <si>
    <t xml:space="preserve">Bø </t>
  </si>
  <si>
    <t xml:space="preserve">Dønna </t>
  </si>
  <si>
    <t xml:space="preserve">Flakstad </t>
  </si>
  <si>
    <t xml:space="preserve">Hadsel </t>
  </si>
  <si>
    <t xml:space="preserve">Herøy </t>
  </si>
  <si>
    <t xml:space="preserve">Lurøy </t>
  </si>
  <si>
    <t xml:space="preserve">Nesna </t>
  </si>
  <si>
    <t xml:space="preserve">Rødøy </t>
  </si>
  <si>
    <t xml:space="preserve">Røst </t>
  </si>
  <si>
    <t xml:space="preserve">Sortland  </t>
  </si>
  <si>
    <t xml:space="preserve">Steigen </t>
  </si>
  <si>
    <t xml:space="preserve">Træna </t>
  </si>
  <si>
    <t xml:space="preserve">Vefsn </t>
  </si>
  <si>
    <t xml:space="preserve">Vega </t>
  </si>
  <si>
    <t xml:space="preserve">Haugesund </t>
  </si>
  <si>
    <t xml:space="preserve">Solund </t>
  </si>
  <si>
    <t xml:space="preserve">Nordreisa </t>
  </si>
  <si>
    <t xml:space="preserve">Harstad  </t>
  </si>
  <si>
    <t xml:space="preserve">Agdenes </t>
  </si>
  <si>
    <t xml:space="preserve">Bjugn </t>
  </si>
  <si>
    <t xml:space="preserve">Hitra </t>
  </si>
  <si>
    <t xml:space="preserve">Leka </t>
  </si>
  <si>
    <t xml:space="preserve">Nærøy </t>
  </si>
  <si>
    <t xml:space="preserve">Vikna </t>
  </si>
  <si>
    <t xml:space="preserve">Åfjord </t>
  </si>
  <si>
    <t>Ålegras som økosystem er undersøkt først og fremst på Skagerrakkysten, og det er foretatt en undersøkelse på Møre og en i Troms. Det pågår grundige innsamlinger og undsøkelser av fisk i ålegras på Skagerrakkysten, mens betydningen av ålegras for invertebrater og fisk er mangelfull for store deler av landet. Det er spesielt de store og mellomstore engene som har vært gjenstand for studier, mens betydningen av de grunne og småvokste forekomstene er ukjente. Det er ikke kjent hvilke faktorer som bestemmer form og størrelse av både de individuelle plantene og de enkelte engene.</t>
  </si>
  <si>
    <t>Ålegraset binder sedimentet med sitt rotsystem og hindrer dermed erodering. Plantene kan ta opp næring fra både bunnen og fra vannmassene. De kan tansportere oksygen ned i røttene og dermed bidra til å bedre forholdene i sedimentet. Det vokser stadig opp nye blad fra roten på hvert skudd, og om sommeren kan bladet vokse ut i løpet av en måneds tid. De gamle bladene visner og går inn i næringskjeden. Selv om bladene er i stadig vekst, er det alger og dyr som kan vokse på og utnytte bladet som substrat, mens de fleste av de tallrike artene på ålegraset er bevegelige dyr. Det er funnet store variasjoner av faunatetthet mellom ulike lokaliteter og også mellom ålegrasenger av ulik tetthet og høyde, uten at det så langt er påvist noe klart mønster i hva habitatet og dets karakteristika betyr. Det er også uklart hvo stor variasjon det er mellom lokaliteter når det gjlder spredning med rotskudd eller frø.</t>
  </si>
  <si>
    <t>Avgrensing er først og fremst mot andre grunne bløtbunnsforekomster uten ålegras. Ålegras enger kan også grense mot frodige tang og tareforekomster.</t>
  </si>
  <si>
    <t>Siden Norge har mye fjell og hardbunn, er forekomstene av ålegras mer spredt på begrensete forekomster sammenlikned med forekomster på store grunne bløtbunnsområder som andre steder i Norden (Østersjøen, Danmark). Kartlagt ålegras som så langt er registrert er på rundt 63 km2.  Ålegras forekomstene har variert både i økning (tilvekst etter sykdom) og minking (habitatødeleggelse, forurensning) og det er vanskelig å anslå arealer og forekomster både for Norge og andre land.</t>
  </si>
  <si>
    <t xml:space="preserve">Her vil det også som beskrevet over være vanskelig å komme med gode tall. </t>
  </si>
  <si>
    <t>3905</t>
  </si>
  <si>
    <t>Det fins noen registreringer som ikke har kommet med i basen.</t>
  </si>
  <si>
    <t xml:space="preserve">Et estimat er nå på 63107,45 dekar. Dette tallet blir noe oppjustert når de resterende registreringer blir lagt inn i basen.
</t>
  </si>
  <si>
    <t>Kartleggingen har foregått på grunnlag av modellerte områder der ålegras kan ha en sannsynlig forekomst. Dette har ført til mange treff, men også at kartleggingen har foregått på mange områder der ålegras ikke har blitt funnet. Med en slik grundig kartlegging kan man anta at de fleste engene har blitt kartlagt selv om de er gjemt under vann. Imidlertid er det i kartleggingen ikke vært mulig å identifisere alle forekomstene, slik at de to nevnte mer sjeldne artene av Zostera ikke har blitt registert, eller har blitt registrert som ålegra generelt.</t>
  </si>
  <si>
    <t>Ålegras med sine mange økosystemtjenester er høyt verdsatt. Særlig høy produksjon, habitat for et mangfold av organismer, og ikke minst som oppvkst og leveområde for mange arter fisk har ålegrasenger fått en status med høy verdi. Flere steder på kysten er ålegrasenger det eneste tredimensjonale habitat på grundt vann, og man har spesiell oppmerksomhet rettet mot å ivareta disse habitatene.</t>
  </si>
  <si>
    <t>Dersom ålegras skulle forsvinne står man igjen med en naken bløtbunn som ikke kan måle seg med ålegras når det gjelder verdi.</t>
  </si>
  <si>
    <t>Når nå flere samfunnsforskere og miljøøkonomer har fattet interesse for "blå skog" vil det sannsynligvis komme mer data på på sammfunnsøkonomisk verdi.</t>
  </si>
  <si>
    <t>Zostera noltii</t>
  </si>
  <si>
    <t>Forekomst av denne arten er ikke systematisk kartlagt.</t>
  </si>
  <si>
    <t>Tilførsler av næringssalter fra  regionale og lokale kilder.</t>
  </si>
  <si>
    <t>Reduserte lysforhold fører til reduserte forekomster og at nedre voksedyp endrer seg. Tilførsler av organiske partikler bidrar til reduserte sedimentfohold.</t>
  </si>
  <si>
    <t>Det er særlig begroing av trådalger som henger sammen med eutrofiering og klimaendringer som har vært mest dramatisk, men også andre typer begroing fra fstsittende dyr kan virke negativt inn.</t>
  </si>
  <si>
    <t>Et lag med sediment (nedslamming) av bunnen vil kunne endre sedimentforholdene, spesielt hvis det er mye organisk materiale i sedimentet.</t>
  </si>
  <si>
    <t>Påvirkningsfaktor 8</t>
  </si>
  <si>
    <t>ukjent</t>
  </si>
  <si>
    <t>Svaner og andre grasetende fugler som gjess beiter på ålegras som de kan rive opp med rota.</t>
  </si>
  <si>
    <t>Påvirkningsfaktor 9</t>
  </si>
  <si>
    <t>Bygging av brygger og båthavner skygger for lystilgang for ålegraset</t>
  </si>
  <si>
    <t>Påvirkningsfaktor 10</t>
  </si>
  <si>
    <t>Utbygging som medfører mudring og plassering av rørledninger, annen utbygging, eller kunstige sandstrender ødelegger habitat/bunnforhold for ålegraset</t>
  </si>
  <si>
    <t>ny</t>
  </si>
  <si>
    <t>Påvirkningsfaktor 11</t>
  </si>
  <si>
    <t>Fremmede/introduserte arter kan utkonkurrere ålegraset</t>
  </si>
  <si>
    <r>
      <t>Ålegraseng er en naturtype som utgjøres av en tett vegetasjon av  blomsterplanten ålegras (</t>
    </r>
    <r>
      <rPr>
        <i/>
        <sz val="12"/>
        <color theme="1"/>
        <rFont val="Calibri"/>
        <family val="2"/>
        <scheme val="minor"/>
      </rPr>
      <t>Zostera marina</t>
    </r>
    <r>
      <rPr>
        <sz val="12"/>
        <color theme="1"/>
        <rFont val="Calibri"/>
        <family val="2"/>
        <scheme val="minor"/>
      </rPr>
      <t>). Den vokser på bløtbunn, fra mudder til sand, på beskyttete og svakt eksponerte kystområder på grunt vann fra rett ned for fjæra og ned mot 10 m dyp. Dybdeutbredelse og høyde på plantene varierer lokalt og regionalt. Den vokser ofte i adskilte enger.</t>
    </r>
  </si>
  <si>
    <t>Ålegras er en flerårig plante. Den formerer seg både ved frø og vegetativt med å skyte nye skudd fra rotsystemet som vokser nede i bunnen. Ålegrasenger er regnet som en meget produktiv og viktig naturtype på linje med tang og tare-samfunn. De undersøkelser som er gjort på ålegras økosystemer i Norge har vist at disse systemene har et stort antall assosierte arter og med tettheter på opp til 100 000 individer per m2 av små dyr. Flere av artene i ålegrasengene er de samme som i tang og tare, men ålegrasengene har flere arter som vi bare har funnet der, og som betyr at vi må ta vare på ålegraset for å bevare denne spesifike diversiteten langs kysten. Ålegras er tilholdsted for mange arter fisk og er regnet for et viktig oppvekstområde for torskeyngel.</t>
  </si>
  <si>
    <t>Det er kartlagt et stort antall fine og livskraftige ålegrasenger langs kysten, mens grad av truethet kan variere lokalt. Siden ålegrasenger er vanlig i grunne, beskyttete bukter og viker, kan hver enkelt forekomst bli utsatt for lokal menneskelig påvirkning. Selv om ålegraset ikke er truet og rødlistet, har man vurdert en viss grad av truethet siden presset på mange små lokaliteter kan samlet sett føre til tap av viktige økosystemer og økosystemtjenester. Forekomst av ålegrasenger har gått kraftig tilbake på verdensbasis, og i vårt nærområde på den Svenske vestkysten har ca 50 % av ålegrasforekomstene forsvunnet.  Forekomster av dvergålegras ansees som truet.</t>
  </si>
  <si>
    <t>Norges andel er sannsynligvis liten i forhold til Europeisk bestand. Ålegras forekommer langs Europas kyster fra Middelhavet og inn til Kola og Kvitsjøen i Russland, på Island, og for øvrig også utenfor Europa. Om vi ikke har så stor andel av total forekomst, knytter det seg spesiell interesse til de nordlige og frodige forekomstene.</t>
  </si>
  <si>
    <t>Introduserte arter kan delvis fortrenge ålegras. Japansk drivtang og stillehavsøsters er arter som kan virke negativt inn på ålegras.</t>
  </si>
  <si>
    <t>Slike "multiple stressors" er gjenstand for stor forskningsmessig interesse, men man er ikke kommet langt i god dokumentasjon. Dette samspillet vil rangeres i styrke over de andre. Det kan i noen tilfeller hende at påvirkningsfaktorer kan virke antagonistisk, men slik som forklart i beskrivelsen tyder nåværende kunnskap på at disse vil virke synergistisk. En kombinasjon av eutrofiering og kaskadeeffekter ved overfiske av torsk har ført til bortfall av ålegras i Sverige.</t>
  </si>
  <si>
    <t>En svak nedgang som skyldes bortfall av ålegras i enkelte enger.</t>
  </si>
  <si>
    <t>Usikkert, men kan teoretisk skje i løpet av få år.</t>
  </si>
  <si>
    <t>Utsåing</t>
  </si>
  <si>
    <t>Kompenserende</t>
  </si>
  <si>
    <t>Transplantere ålegras</t>
  </si>
  <si>
    <t>Særlig 8, 9 og 10, men også for alle faktorer som har ført til bortfall av ålegras</t>
  </si>
  <si>
    <t>Tiltaket går ut på å transplantere ålegras til områder der det har blitt borte. Man flytter planter med rotsystemer, og rotskudd og frø vil kunne bidra til økning og videre spredning av forekomsten hvis bunnforholdene er akseptable.</t>
  </si>
  <si>
    <t>Transplantering har gitt god effekt i utlandet. Vi har så vidt startet undersøkelser med dette, og det ser ut til å virke.</t>
  </si>
  <si>
    <t>Så ut frø fra frøplanter, lokalt på områder der ålegras har blitt borte</t>
  </si>
  <si>
    <t>Tiltak 3</t>
  </si>
  <si>
    <t>Avbøtende</t>
  </si>
  <si>
    <t>3, 4, 5, 6</t>
  </si>
  <si>
    <t>Rense lokale og regionale utslipp</t>
  </si>
  <si>
    <t>Tiltak 4</t>
  </si>
  <si>
    <t>Fjerne trådalger</t>
  </si>
  <si>
    <t>1, 2, 3, 5, 7</t>
  </si>
  <si>
    <t>Det fins metoder for å fjerne  trådalgematter, særlig når de flyter opp, og bringe dette på land</t>
  </si>
  <si>
    <t>Viktig å samvirke med renseng av næringssalter og redusere avrenning av partikler</t>
  </si>
  <si>
    <t xml:space="preserve">En slik metode er utprøvet i Indre Viksfjord i Larvik kommune, og har bidratt til å bevare eller utsette kollaps av en sterkt overgrodd ålegraseng. </t>
  </si>
  <si>
    <t>Lufting av sediment</t>
  </si>
  <si>
    <t>Pumpe luft ned i dårlig sediment for å få tilfredstillende forhold for reetablering av ålegras</t>
  </si>
  <si>
    <t>Samvirke med 1 og/eller 2, men også andre</t>
  </si>
  <si>
    <t>En slik metode er utprøvet i Indre Viksfjord i Larvik kommune.</t>
  </si>
  <si>
    <t>Tiltak 5</t>
  </si>
  <si>
    <t>Tiltak 6</t>
  </si>
  <si>
    <t>9, 10</t>
  </si>
  <si>
    <t>Rense næringssaltutslipp og avrenning</t>
  </si>
  <si>
    <t>Tiltak 7</t>
  </si>
  <si>
    <t>Endre strømforhold</t>
  </si>
  <si>
    <t xml:space="preserve">3, 4, 5, 6, </t>
  </si>
  <si>
    <t>Hvis mulig foreta tiltak som kan øke vanngjennomstrømning.</t>
  </si>
  <si>
    <t>Samvirke med 3, 4, 5.</t>
  </si>
  <si>
    <t>Lindgaard, A. og Henriksen, S. (red.) 2011. Norsk rødliste for naturtyper 2011. Artsdatabanken, Trondheim.</t>
  </si>
  <si>
    <t>God tilstand</t>
  </si>
  <si>
    <t xml:space="preserve">Beskriv hva som karakteriserer en god tilstand for naturtypen </t>
  </si>
  <si>
    <t>Fylles ut hvis en ikke er i stand til å foreslå tiltak, eller ikke er i stand til å foreslå en tiltakspakke der sannsynligheten for å innfri hovedmålet er større enn 75%</t>
  </si>
  <si>
    <t>Kunnskapsinnhenting</t>
  </si>
  <si>
    <t>I begge tilfeller skal det foreslås, hvis mulig, ett eller flere tiltak/prosjekter. Les mer i manualen.</t>
  </si>
  <si>
    <t>Tiltak/prosjekt</t>
  </si>
  <si>
    <t>Navn</t>
  </si>
  <si>
    <t>Kunnskapshull - kategori</t>
  </si>
  <si>
    <t>Kunnskapshull - beskrivelse</t>
  </si>
  <si>
    <t>Innhold</t>
  </si>
  <si>
    <t>Prosjekt 1</t>
  </si>
  <si>
    <t>Prosjekt 2</t>
  </si>
  <si>
    <t>Oppsummerende anbefaling</t>
  </si>
  <si>
    <t>Anbefalt tiltakspakke</t>
  </si>
  <si>
    <t>Begrunnelse</t>
  </si>
  <si>
    <t>Antall forekomster andre kilder</t>
  </si>
  <si>
    <t>F. eks. Myrbase</t>
  </si>
  <si>
    <t>Livskraftig</t>
  </si>
  <si>
    <t>Tiltakskategori</t>
  </si>
  <si>
    <t>Beskrivelse av tiltak</t>
  </si>
  <si>
    <t>Tiltaksinformasjon for kostnadsberegninger</t>
  </si>
  <si>
    <t>Sikkerhet i tiltaksinformasjon</t>
  </si>
  <si>
    <t>Tilleggseffekter (se manual)</t>
  </si>
  <si>
    <t>(Se manual for mer info)</t>
  </si>
  <si>
    <t>(Erstatt teksten i cellene)</t>
  </si>
  <si>
    <t>(Velg fra nedtrekksmeny)</t>
  </si>
  <si>
    <t xml:space="preserve">Truede arter og naturtyper (+ /-) </t>
  </si>
  <si>
    <t>Økosystemtjenester (+ /-)</t>
  </si>
  <si>
    <t>Fremmede arter (+ /-)</t>
  </si>
  <si>
    <t>Andre påvirkninger (+ /-)</t>
  </si>
  <si>
    <t>Igangsatte tiltak</t>
  </si>
  <si>
    <t>50-75% måloppnåelse; 75-85% måloppnåelse; 85-95% måloppnåelse; 95-100% måloppnåelse, les mer i manualen</t>
  </si>
  <si>
    <t>Delmål x</t>
  </si>
  <si>
    <t>75-85% måloppnåelse; 85-95% måloppnåelse; 95-100% måloppnåelse, les mer i manualen.</t>
  </si>
  <si>
    <t>Usikkerhet kostnad (Menon fyller inn)</t>
  </si>
  <si>
    <t>Tiltakspakke x</t>
  </si>
  <si>
    <t>Bakgrunnsinfo</t>
  </si>
  <si>
    <t>Tiltakstype</t>
  </si>
  <si>
    <t>Eksempel</t>
  </si>
  <si>
    <t>Nødvendig informasjon 1</t>
  </si>
  <si>
    <t>Nødvendig informasjon 2</t>
  </si>
  <si>
    <t>Nødvendig informasjon 3</t>
  </si>
  <si>
    <t>Nødvendig informasjon 4</t>
  </si>
  <si>
    <t>Hindre nedbygging</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</si>
  <si>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</si>
  <si>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</si>
  <si>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</si>
  <si>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</si>
  <si>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</si>
  <si>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</si>
  <si>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</si>
  <si>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</si>
  <si>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</si>
  <si>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</si>
  <si>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</si>
  <si>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</si>
  <si>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</si>
  <si>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</si>
  <si>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</si>
  <si>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</si>
  <si>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</si>
  <si>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</si>
  <si>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</si>
  <si>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</si>
  <si>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</si>
  <si>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</si>
  <si>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</si>
  <si>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</si>
  <si>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</si>
  <si>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</si>
  <si>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</si>
  <si>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</si>
  <si>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</si>
  <si>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</si>
  <si>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</si>
  <si>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</si>
  <si>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</si>
  <si>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</si>
  <si>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</si>
  <si>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 xml:space="preserve"> </t>
  </si>
  <si>
    <t>Restaurering av myr</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</si>
  <si>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</si>
  <si>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</si>
  <si>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</si>
  <si>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</si>
  <si>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</si>
  <si>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</si>
  <si>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</si>
  <si>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</si>
  <si>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</si>
  <si>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</si>
  <si>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</si>
  <si>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</si>
  <si>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</si>
  <si>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</si>
  <si>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</si>
  <si>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</si>
  <si>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</si>
  <si>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</si>
  <si>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</si>
  <si>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</si>
  <si>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Andre tiltak</t>
  </si>
  <si>
    <t>-</t>
  </si>
  <si>
    <t>Så detaljert som mulig der det er relevant for tiltakskostnadene (aktiviteter og konsekvenser). Areal, lengder er ofte viktig, samt frekvens</t>
  </si>
  <si>
    <t>Sikkerhetskategorier</t>
  </si>
  <si>
    <t>0-25%</t>
  </si>
  <si>
    <t>25-50%</t>
  </si>
  <si>
    <t>50-75%</t>
  </si>
  <si>
    <t>75-100%</t>
  </si>
  <si>
    <t>Avdempende</t>
  </si>
  <si>
    <t>Mai/juni 2018</t>
  </si>
  <si>
    <t>God tilstand er en  eng med ålegras der plantene/skuddene danner en assosiasjon og gir habitat og næring for assosierte alger og dyr. Størrelsen på engene kan variere, og likedan høyde og tetthet av plantene, og dette sier ikke noe om tilstanden er god eller dårlig. Ålegrasenger som er overvokst med trådformete alger regnes for dårlig tilstand.</t>
  </si>
  <si>
    <t>Ålegraset krever mer lys enn makroalger, og det er sjelden å finne ålegras dypere enn 10 m på Norskekysten, men det finnes en registrering ned til 12 på Mørekysten. Der vannkvalitet er redusert og lysforholdene dårlig finner man ålegras kun i de aller øverste metrene. Ålegrasenger kan variere fra små flekker til store utstrakte enger/forekomster, og det er ikke kjent hva som begrenser ålegraset der det vokser flekkvis eller helt mangler på et større areal med tilgjengelig substrat. Dette kan være den naturlige tilstanden og er ikke nødvendigvis dårlig tilstand.</t>
  </si>
  <si>
    <t>Naturtypen avgrenses av den kartlagte og modellerte utbredelsen til hver enkelt eng/forekomst. Ålegraset avgrenses opp mot tidevannssonen og ned til der det er lys nok og er begrenset til der bunnsubstratet er løst (bløtbunn) og egnet for plantens rotsystem, dvs. at den avgrenses mot grunne områder med enten bløtbunn eller hardbunn (med tang eller tare). Imidlertid dekker normalt ikke ålegrasengene hele bløtbunnsområdet innen dybdeintervaller der det teoretisk kan vokse, så derfor avgrenses engene ut fra registreringer heller enn modellering. Der flere forekomster vokser i flekker/enger som ligger nær hverandre (nærmere enn 50 m) avgrenses disse forekomstene som en eng. Ved mange forekomster tett på hverandre i et større område kan det ha betydning for verdisettingen.</t>
  </si>
  <si>
    <t>Selv om ålegraseng er en naturtype med mange assosierte arter, er nøkkelarten en monokultur forekomst av ålegras. Engene er avgrenset mot andre naturtyper som ren bløtbunn, slik at arealet i liten grad dekker andre naturtyper.</t>
  </si>
  <si>
    <t>En naturtype som forekommer under vann, som også viser seg å være noe  i endring over år og som forekommer langs det meste av kysten, er vanskelig å få fullstendig oversikt over. Imidlertid har det vært en grundig kartlegging i mange områder der mulige forekomster har vært modellert. Det er også slik at mange potensielle områder har blitt kartlagt uten at man har funnet ålegras.</t>
  </si>
  <si>
    <t>Primærproduksjon</t>
  </si>
  <si>
    <t>Middels kjent</t>
  </si>
  <si>
    <t>Støttende tjenester</t>
  </si>
  <si>
    <t>Ålegraseng er på linje med tang og tarevegetasjon regnet til de marine naturtypene som har meget høy primærproduksjon. Imidlertid vet vi ikke hvordan denne produksjonen varierer mellom enger med små eller store planter, eller varisjon over gradienter som dyp og breddegrad. Det er naturlig å tro at de store engene med planter på over en meter som man finner i Sør og Vest-Norge har mye høyere produksjon enn de små engene med småvokste planter som finnes lengst nord i landet.</t>
  </si>
  <si>
    <t>Habitat for andre</t>
  </si>
  <si>
    <t>Godt kjent</t>
  </si>
  <si>
    <t>Forsynende</t>
  </si>
  <si>
    <t>Mat</t>
  </si>
  <si>
    <t>Råvarer</t>
  </si>
  <si>
    <t>Regulerende</t>
  </si>
  <si>
    <t>Biologisk kontroll</t>
  </si>
  <si>
    <t>Filtrerer vannmasser</t>
  </si>
  <si>
    <t xml:space="preserve">Binde og lagre CO2 </t>
  </si>
  <si>
    <t>Bioremediering</t>
  </si>
  <si>
    <t>Fysisk stabilisering av kyst</t>
  </si>
  <si>
    <t>Kulturelle</t>
  </si>
  <si>
    <t>Turisme</t>
  </si>
  <si>
    <t>Rekreasjon</t>
  </si>
  <si>
    <t>Det er godt kjent at ålegrasenger er habitat for små alger, makrofauna, større invertebrater og fisk.</t>
  </si>
  <si>
    <t xml:space="preserve">Produksjonen i og skjulesteder i ålegras gir plass og næring til fisk og skalldyr. </t>
  </si>
  <si>
    <t>Ålegras har vært utnyttet til enkelte formål tidligere, men er neppe utnytet i Norge lenger.</t>
  </si>
  <si>
    <t>Dårlig kjent</t>
  </si>
  <si>
    <t>Det er antatt at  naturtypen ålegras med alle sine assosierte arter har en stabiliserende effekt på økosystemet</t>
  </si>
  <si>
    <t>Man vet at ålegraset tar opp næringssalter og CO2, dette opptaket er størst i sommerhalvåret når veksten er størst.</t>
  </si>
  <si>
    <t>Man kan beregne hvor mye CO2 en ålegraseng kan binde pr arealenhet. Man vet at ålegrasengene lagrer CO2 ved at ålegrasmateriale blir begravet og lagret i sedimentet i enga.</t>
  </si>
  <si>
    <t xml:space="preserve">Rike ålegrasforekomster og en sunn og frisk kyst vil være en ekstra fordel for rekreasjon i forbindelse med hytteliv, båtliv, naturopplevelse og fritidsfiske. </t>
  </si>
  <si>
    <t>Ålegras finnes langs hele Europas kyst, også langs hele Norskekysten og videre inn i Russland. Den danner adskilte (flekkvise, disjunkte) enger av ulik størrelse. Ålegrasenger er vanlig fra Skagerrak og nord til Midt-Norge, mens engene forekommer mer sjeldne og består gjerne av småvokste planter lengst nord i landet. Plantene består av en krypende rotstengel som ligger nedi sedimentet og fra den skyter det skudd (planter) som består av ca 5 blad som er ca 5 mm brede. Høyden på bladet varierer stort sett mellom 20 og 120 cm, tetthetn på skudd varierer (50-150 per m2), og biomassen varierer deretter. Ålegrasbladene er ugrenet, mens de kan ha frøplanter som er forgrenet og kan bli over 2 m lange.  Selv om ålegrasengene er relativt vanlige og livskraftige har de pga. sin forekomst i grunne bunkter og viker blitt ansett som lokalt og enkeltvis truet av ulike utslipp og utbyggingsprosjekter. Ålegraset vokser fra rent havvann og inn i brakkvann ned til 5 promille salinitet.</t>
  </si>
  <si>
    <r>
      <t>Ålegrasengene er kartlagte gjennom nasjonalt program for kartlegging av natur under vann, men det kan være forekomster av ålegras som er rapportert i andre ulike rapporter. Det tenkes først og fremst på rapportering av dvergålegras som kan være underrapportert. Tette enger av martaum (</t>
    </r>
    <r>
      <rPr>
        <i/>
        <sz val="11"/>
        <color rgb="FF000000"/>
        <rFont val="Calibri"/>
        <family val="2"/>
        <scheme val="minor"/>
      </rPr>
      <t>Chorda filum</t>
    </r>
    <r>
      <rPr>
        <sz val="11"/>
        <color rgb="FF000000"/>
        <rFont val="Calibri"/>
        <family val="2"/>
        <scheme val="minor"/>
      </rPr>
      <t>) blir feilaktig innrapportert som ålegras siden den blir kalt åletang noen steder.</t>
    </r>
  </si>
  <si>
    <t>Ålegrasforekomstene er nå kartlagt i alle fylker, men det gjenstår å legge inn data fra noen få fylker i basen. Siden ålegras vokser flekkvis og i enger av meget varierende størrelse vil det være umulig å kartlegge alle ålegrasenger, men vi antar at de største og viktigste forekomstene er kartlagt.</t>
  </si>
  <si>
    <t>Man vet at ålegraset kan ta opp næringssalter og CO2 og dermed rense vannet for uønskete utslipp. Det er mulig det meste av dette blir resirkulert, mens noe transporteres og lagres nede i sedimentet mellom røttene.</t>
  </si>
  <si>
    <t>Ålegrasenger har en stabiliserende effekt på sedimentene i og med at de med sine krypende røtter binder sammen sedimentet og reduserer erodering og resuspansjon.</t>
  </si>
  <si>
    <t>Turisme og reiseliv vil nyte godt av de rike økosystemene som ålegrasenga tilfører kysten, med økt dyreliv som fisk, sjøfugl . Fisketurisme vil nyte godt av friske og produktive kystområder med gode oppvekstområder for yngel, og næringsområder for sjø-ørret.</t>
  </si>
  <si>
    <t>Bortsett fra dvergålegras så er det ikke funnet arter i ålegrasengene som er trua. Et ålegras samfunn kan f eks bestå av 110 arter makrofauna og med tettheter på 50 000 individer per m2, og i en forekomst utsatt for store forstyrrelser vil artsmangfoldet være truet. Noen av artene er spesielt knyttet til ålegras, de er ikke trua men vil forsvinne lokalt hvis ålegraset blir borte. Mange av de spesielle artene knyttet til ålegras finnes i de fleste engene innen regioner selv om de ligger med stor avstand. Det er funnet stor individtetthet men færre arter der ålegrasengene har blitt forstyrret av f.eks. eutrofiering.</t>
  </si>
  <si>
    <t>Effekten av de ulike påvirkningsfaktorene er vanskelig å rangere da man mener samvirkende effekt er av betydning. Temperaturøkning påvirker indirekte ved at den favoriserer epifyttisk algevekst, og påvirker hele bestanden med økt stress selv om temperaturøkning ikke er fatal. Det er sannsynlig at ulike påvirkningsfaktorer virker lokalt på hver enkelt eng heller enn at storskala endringer påvirker store områder. Områder som Skagerrak vil være mer utsatt for direkte og indirekte påvirkninger enn ålegrasenger andre steder i landet.</t>
  </si>
  <si>
    <t>Forurensing &gt; Atmosfærisk &gt; Utslipp av klimagasser (CO2), indirekte effekter</t>
  </si>
  <si>
    <t>Det er ikke kjent at ålegras påvirkes av forsuring, men konkurrerende/epifyttiske alger kan favoriseres med CO2  som karbonkilde.</t>
  </si>
  <si>
    <t>Forurensing &gt; I vann &gt; Næringssalter og organiske næringsstoffer</t>
  </si>
  <si>
    <t>Eutrofiering er et kjent problem der det fører til at overgroing av epifytter kveler ålegraset, og organisk belastning fører til anoksisk sediment som dreper ålegras og alt annet liv. Dette er mest aktuelt for ålegrasenger på mer beskyttete lokaliteter.</t>
  </si>
  <si>
    <t xml:space="preserve">Klimatiske endringer &gt; Regionale &gt; Endring i nedbørsmengde
</t>
  </si>
  <si>
    <t>Påvirkning fra stedegne arter &gt; Konkurrenter</t>
  </si>
  <si>
    <t>Begroing av  trådformete alger, mikroalger, og skorpeformete dyr dekker til ålegrasbladene og  hindrer lystilgang for fotosyntese og fører i noen tilfeller til at hele planten kveles og dynges ned. Begroing av trådalger på eller nær bunnen vil bidra til okt oksygenforbruk og redusere sedimentforholdene.</t>
  </si>
  <si>
    <t>Påvirkning fra stedegne arter &gt; Andre</t>
  </si>
  <si>
    <t>Påvirkning fra stedegne arter &gt; Predatorer</t>
  </si>
  <si>
    <t>Det fins eksempler fra flere andre land (ikke minst Sverige) der dette har vært en viktig faktor for dødelighet av ålegras, men kun indikasjoner fra Norge, der dette har vært lite undersøkt.</t>
  </si>
  <si>
    <t>Dette har sannsynligvis gått hardt ut over forekomst av det sjeldne dvergålegraset. Det er de grunneste delene av ålegrasengene som er mest utsatt for slik beiting fra fugl.</t>
  </si>
  <si>
    <t>Påvirkning på habitat &gt; Habitatpåvirkning i marine miljø &gt; utbygging</t>
  </si>
  <si>
    <t>Påvirkning på habitat &gt; Habitatpåvirkning i marine miljø &gt; andre</t>
  </si>
  <si>
    <t>Dette har begrenset effekt til akkurat der det ligger båter, men med mange båthavner vil den samlete effekten bli betydelig.</t>
  </si>
  <si>
    <t>Hele eller deler av forekomster med habitatet/bunnsubstratet blir fjernet eller tildekket. Dette er særlig et utbredt problem i Sør-Norge, og selv om hvert enkelt inngrep ikke nødvendigvis påvirker store arealer vil alle slike inngrep samlet bety mye.</t>
  </si>
  <si>
    <t>Det er sannsynlig at flere av faktorene samvirker i negativ retning for ålegrasenga.  Næringssalter (eutrofiering) utover sommeren vil sammen med redusert beiting føre til økt begroing av trådalger. Flere av trådalgene blir også begunstiget av høyere temperatur og vil også bli favorisert med mer CO2 som karbon-kilde. Ved både begroing og formørking av vannmassene vil lystingangen til ålegraset reduseres og dermed fotosyntese svekkes, og ved økende temperatur vil  respirasjonen øke. Brygger og båthavner vi bidra til ytterligere svekking av lysforhold. Adre faktorer vil virke negativt og fatalt og dermed isolert, men de førstnevnte vil redusere virkning av tiltak og gjenvekst etter en ødeleggelse.</t>
  </si>
  <si>
    <t>Siden arten ikke er rødlistet vil hovedmålet være å bevare ålegraset i sin nåværende staus. Imidlertid vil det fra lokalt hold være et viktig mål å bevare enkelte avgrensete enger som er truet, samt et nasjonalt mål å ta vare på enger av det skjeldne dvergålegraset.</t>
  </si>
  <si>
    <t>Arealreduksjon</t>
  </si>
  <si>
    <t>Antall lokaliteter</t>
  </si>
  <si>
    <t>Bevare alle store og viktige forekomster og redusere påvirkningene lokalt.</t>
  </si>
  <si>
    <t>Ivareta og igangsette tiltak for spesielle enger der påvirkningsfaktorene er truende.</t>
  </si>
  <si>
    <t>Siden tilstanden til ålegrasengene er levedyktig er det ikke fare for bestanden langs Norskekysten. Det kan imidlertid være fare for at lokale forekomster blir redusert eller helt utradert. Selv om naturtypen ikke er trua vil det stadig være bekymring for at flere enkelt enger blir kraftig påvirket arealmessig eller at påvirkning er så sterk at enga forsvinner helt. Det er usikkerhet knyttet til omfang og betydning for økosystemtjenester ved mange små inngrep.</t>
  </si>
  <si>
    <t>Fremmede arter &gt; konkurrenter</t>
  </si>
  <si>
    <t>Det er grunn til å tro at de fleste og største forekomstene vil bestå, men at enkelte enger kan bli redusert i størrelse eller forsvinne i løpet av de nærmeste ti-år. Siden det er beskrevet flere samvirkende faktorer er det vanskelig med dagens kunnskap å vite hvem eller hvilke faktorer som må reduseres, men flere av de nevnte faktorene har kun helt lokal påvirkning.  Det er sannsynlig at flere faktorer bør reduseres til under et visst nivå siden de samvirker. Siden utvikling i klimapåvirkning antas å gradvis øke, vil andre tiltak måtte kompensere for dette. For fysiske inngrep er det et mål å stoppe disse mest mulig. Siden ålegrasengene vokser adskilt og finnes langs hele kysten, vil tilstand og egenskap måtte vurderes for hver enkelt eng. Imidlertid er man bekymret for en gradvis bit-for-bit reduksjon som kan medføre en mer regional reduksjon.</t>
  </si>
  <si>
    <t>Se over</t>
  </si>
  <si>
    <t>Biomassen må fjernes</t>
  </si>
  <si>
    <t>Skjødsel</t>
  </si>
  <si>
    <t>Hele området for hver enkelt ålegraseng</t>
  </si>
  <si>
    <t>Hele eller deler av området for hver enkelt ålegraseng</t>
  </si>
  <si>
    <t>Et areal som strekker seg ut over den enga som ønskes å forbedre</t>
  </si>
  <si>
    <t>Her pumpes inn luft og det er ingen tilg å fjerne. Hvis det er plager med råtnende biomasse bør dette fjernes</t>
  </si>
  <si>
    <t>Båt/flåte, lenser og utstyr til å ta opp biomasse på land</t>
  </si>
  <si>
    <t>Båt, kompressor og rør for injisering av luft</t>
  </si>
  <si>
    <t>Mulig tilstrekkelig med et par ganger i en startfase. Kan ikke benyttes der det allerede vokser ålegras</t>
  </si>
  <si>
    <t>Det vernes mot bygging og mudring</t>
  </si>
  <si>
    <t>Alle planlagte aktiviteter som påvirker habitatet</t>
  </si>
  <si>
    <t>Målet er å hindre oppsplitting av naturtypens areal</t>
  </si>
  <si>
    <t>Utstyr for å fjerne hindringer slik at vanngjennomstrømning øker</t>
  </si>
  <si>
    <t>Her vil det være forskjellige løsninger for hver enkelt eng/lokalitet</t>
  </si>
  <si>
    <t>Det kan i enkelte tilfeller være mulig å fjerne hindringer og derved øke vanngjennomstrømning eller vannbevegelse for lokale ålegrasenger. Dette har vært gjennomført med hell i noen få tilfeller fra andre land.</t>
  </si>
  <si>
    <t>Utsåing har vist seg mindre effektivt enn transplantering. Kan være mer gjennomførbart på litt dypere vann og når dykking ikke er mulig.</t>
  </si>
  <si>
    <t>Det pågår rensing av næringssalter fra landbruk og kommunale utslipp som vil avbøte gjengroing av ålegrasengene. Gjengroing av trådalger/epifyttiske alger vil føre til en helt annen naturtype.  Særlig skagerrak og deler av Vestlandet har det vært observert begynnende tendenser til de tilstander som er rapportert fra Sverige og Danmark</t>
  </si>
  <si>
    <t>Få til gjenvekst av skadet ålegras</t>
  </si>
  <si>
    <t>Hindre utdøing av eksisterende ålegras</t>
  </si>
  <si>
    <t>høy</t>
  </si>
  <si>
    <t xml:space="preserve">Det har vært en diskusjon om tiltak og effekter siden naturtypen egentlig ikke er truet. Men siden naturtypen er flekkvis og der noen enkelte enger kan være truet lokalt må hver enkelt eng med sine enkelte eller samlete trusselfaktorer  vurderes. </t>
  </si>
  <si>
    <t>Viksfjord</t>
  </si>
  <si>
    <t>Virkning av flere tiltak</t>
  </si>
  <si>
    <t>Vil fjerning av biomasse, lufting og forbedring av sedimenter sammen med utplanting, og økning av vannbevegelse være med på å ivareta ålegrasenga i Indre Viksfjord</t>
  </si>
  <si>
    <t>Det pågår en nærmest frivillig aksjon for å redde ålegrasenga i Indre Viksfjord i Larvik kommune. Kunnskap om diverse pågående (fjerning av algebiomasse, lufting av sediment) og planlagte (øke vanngjennomstrømning) tiltak vil gi verdifull kunnskap om mulige tiltak for å redde denne ålegrasenga fra å bli fullstendig utkonkurrert av trådalgevekst.</t>
  </si>
  <si>
    <t>Det er mangel på erfaring med teknikker for utplanting av ålegras i Norge, hva sedimentforhold betyr og hvor raskt ålegrasplantene vil trives og spre seg.</t>
  </si>
  <si>
    <t>Ålegras vokser naturlig i i sediment som spenner fra løst og anoksisk mudder, leire, og til sand i mer eksponerte lokaliteter. Det kan være aktuelt å restaurere ålegras på ulike lokaliteter og under ulike forhold, så man må vite om de kan trives og spre seg effektivt med rotskudd.</t>
  </si>
  <si>
    <t>Restaurering</t>
  </si>
  <si>
    <t>Kostnadene er ukjente. Vi må ha mer erfaring med norske forhold før kostnader beregnes. Kostnader for begrensede områder kan antas å være begrensede. Det er uklart hvor stort område tiltaket eventuelt må gjennomføres i, samt om det holder med en behandling eller om den må gjentas. totalkostnader for tiltaket er derfor ikke beregnet.</t>
  </si>
  <si>
    <t>Kostnadene er ukjente. Vi må ha mer erfaring med norske forhold før kostnader beregnes. Kostnader for begrensede områder kan antas å være begrensede. Det er uklart hvor stort område tiltaket eventuelt må gjennomføres i, samt om det holder med en behandling eller om den må gjentas, og hvor effektiv behanlingen er. Totalkostnader for tiltaket er derfor ikke beregnet.</t>
  </si>
  <si>
    <t>Kostnadene er ukjente. De vil avhenge av hvilket geografisk område som skal omfattes og hvor stor forurensningsreduksjon som kreves.</t>
  </si>
  <si>
    <t>Kostnadene vil avhenge svært mye av hvilket omfang det skal gjennomføres i, dvs. hvor stort område og hvor mye trådalger som må fjernes. For et begrenset område som Viksfjord anslås nåverdien av kostnadene grovt til middels-høye (1-10 millioner kroner), men antagelig i nedre del av intervallet. Det er noe usikkerhet om hvor lenge og ofte tiltaket må gjentas. Dersom det holder med et par behandlinger, blir kostnaden begrenset.  Det er ikke klart hvor mange områder som eventuelt må behandles på denne måten, og totalkostnad for tiltaket for hele kysten er derfor ikke beregnet.</t>
  </si>
  <si>
    <t>Kostnadene vil avhenge svært mye av hvilket omfang det skal gjennomføres i, og hvilke lokale løsninger som finnes og velges. Et slikt tiltak vurderes for eksempel for Viksfjord, der det antas at nåverdien av kostnadene er begrenset ved det tiltaket man har kommet fram til der. Kostnadene er ikke beregnet, men antas å være i størrelsesorden 1-10 millioner kroner (middels-høye) ut fra foreløpige anslag for Viksfjord. Det er ikke klart hvor mange områder som eventuelt må behandles på denne måten, og hvilke løsnigner som er aktuelle i de ulike områdene, og totalkostnad for tiltaket er derfor ikke beregnet.</t>
  </si>
  <si>
    <t xml:space="preserve">Kostnadene er ukjente. Dette er tiltak som må vurderes og kostnadsberegnes for hver enkelt ålegraseng. Kostnadene for hver enkelt eng kan være middels-høye (1-10 millioner kroner i nåverdi), litt avhengig av utforming av tiltak. Totale kostnader dersom tiltakene skal gjennomføres i stor skala i mange områder, må antas å bli høye til svært høye. </t>
  </si>
  <si>
    <t>Kostnadene vil avhenge svært mye av hvilket omfang det skal gjennomføres i, dvs. hvor stort område og hvor mye trådalger som må fjernes. For et begrenset område som Viksfjord er nåverdien av kostnadene i størrelsesorden 1-10 millioner kroner (middels høye kostnader), men det er der brukt betydelig ubetalt og ikke kvantifisert egeninnsats. Det er også usikkerhet om hvor lenge og ofte tiltaket må gjentas. Det er ikke klart hvor mange områder som eventuelt må behandles på denne måten, og totalkostnad for tiltaket er derfor ikke beregnet. Dette tiltaket er kun tiltenkt enger med tilsvarende problemer som Viksfjord.</t>
  </si>
  <si>
    <t>Tilstand</t>
  </si>
  <si>
    <t>Majoriteten av populasjonen påvirkes</t>
  </si>
  <si>
    <t>Langsom men signifikant reduksjon</t>
  </si>
  <si>
    <t>Kun i fremtiden</t>
  </si>
  <si>
    <t>Minoriteten av populasjonen påvirkes</t>
  </si>
  <si>
    <t>En ubetydelig del av populasjonen påvirkes</t>
  </si>
  <si>
    <t>Klimatiske endringer &gt; Regionale &gt; Endring i nedbørsmengde</t>
  </si>
  <si>
    <t>Denne nevnes igjen fordi den har to ulike påvirkninger</t>
  </si>
  <si>
    <t xml:space="preserve">Hva skal til for å bevare </t>
  </si>
  <si>
    <t>Utplanting (EU prosjektet MERCES WP2)</t>
  </si>
  <si>
    <t>Hvordan få til en effektiv utplanting der ålegras kan trives og spre seg, både under friske og forurensete forhold.</t>
  </si>
  <si>
    <t>Det finnes metoder for å plante inn ålegrasplanter på berørte områder med mulighet for at plantene sprer seg</t>
  </si>
  <si>
    <t>8, 9, 10</t>
  </si>
  <si>
    <t>Kun i en fase med forbedring</t>
  </si>
  <si>
    <t>Kostnadene vil avhenge svært mye av hvilket omfang tiltaket skal gjennomføres i, men trenger ikke å være store</t>
  </si>
  <si>
    <t>Ålegras har frøplanter om sommeren og frø kan såes ut. Metoden er mindre effektiv enn utplanting</t>
  </si>
  <si>
    <t xml:space="preserve">Tiltak 7 </t>
  </si>
  <si>
    <t>Rense tilførsler</t>
  </si>
  <si>
    <t>Det finnes ulike metoder for å rense tilførsler av næringssalter og andre tilførsler som forringer vannkvalitet</t>
  </si>
  <si>
    <t>Kontinuerlig</t>
  </si>
  <si>
    <t>Kostnadene vil avhenge svært mye av hvilket omfang tiltaket skal gjennomføres i</t>
  </si>
  <si>
    <t>Transplantere/utplante</t>
  </si>
  <si>
    <t>Hvert år og helst flere ganger i løpet av sommersesongen. Slike tiltak kan holde liv i en ålegraseng, men vil ikke bedre forholdene på sikt hvis tiltaket stopper.</t>
  </si>
  <si>
    <t>Fredriksen, S &amp; Christie, H. 2003. Zostera marina (Angiospermae)and Fucus serratus (Pheophyceae) as habitat for flora and fauna – seasonal and local variation. Pp 357-364, in:ARO Chapman, RJ Anderson, VJ Vreeland &amp; IR Davison (eds), Proceedings of the 17th International Seaweed Symposium, Cape Town, 2001. Oxford University Press</t>
  </si>
  <si>
    <t>Olsen JL, Stam WT, Coyer JA, Reusch TBH, Billingham M, Bostrom C, Calvert E, Christie H, Granger S, Lumiere RL, Milchakova N, Oudot-Leseco MP, Procaccini G, Sanjabi B, Serrao E, Veldsink J, Widdicombe S &amp; Wyllie-Echeverria S. 2004. North Atlantic phylogeography and large-scale population differentiation of the seagrass Zostera marina L. Molecular Ecology 13: 1923-1941.</t>
  </si>
  <si>
    <t>Fredriksen S, H Christie &amp; C Bostrom. (2004). Deterioration of eelgrass (Zostera marina L.) through destructive grazing by the gastropod Rissoa membranacea (J. Adams). Sarsia 89: 218-222.</t>
  </si>
  <si>
    <r>
      <t xml:space="preserve">Fredriksen S, H Christie &amp; BA Sætre. (2005). Species richness in macroalgae and macrofauna assemblages on </t>
    </r>
    <r>
      <rPr>
        <i/>
        <sz val="11"/>
        <color theme="1"/>
        <rFont val="Arial"/>
        <family val="2"/>
      </rPr>
      <t>Fucus serratus</t>
    </r>
    <r>
      <rPr>
        <sz val="11"/>
        <color theme="1"/>
        <rFont val="Arial"/>
        <family val="2"/>
      </rPr>
      <t xml:space="preserve"> L. (Phaeophyceae) and </t>
    </r>
    <r>
      <rPr>
        <i/>
        <sz val="11"/>
        <color theme="1"/>
        <rFont val="Arial"/>
        <family val="2"/>
      </rPr>
      <t>Zostera marina</t>
    </r>
    <r>
      <rPr>
        <sz val="11"/>
        <color theme="1"/>
        <rFont val="Arial"/>
        <family val="2"/>
      </rPr>
      <t xml:space="preserve"> L. (Angiospermae) in Skagerrak, Norway. Marine Biology Research 1:2-19</t>
    </r>
  </si>
  <si>
    <t>Fredriksen S. De Backer A. Bostøm C. Christie H. (2010). Infauna from Zostera marina (L.) meadows in Norway. Differences in vegetated and unvegetated areas. Marine Biology Research 6:1-12</t>
  </si>
  <si>
    <t>Knutsen JA, Knutsen H, Rinde E, Christie H, Bodvin T, Dahl E (2010) Mapping biological resources in the Coastal Zone - experiences from a pioneer study in a Norway. AMBIO 39 (2): 148-158</t>
  </si>
  <si>
    <r>
      <t>Christie, H., Fredriksen, S. &amp; Nilsen, H.2003. Flora and fauna diversity on Zostera marina and Fucus serratus (Norway, Skagerrak coast). 38</t>
    </r>
    <r>
      <rPr>
        <vertAlign val="superscript"/>
        <sz val="11"/>
        <color theme="1"/>
        <rFont val="Arial"/>
        <family val="2"/>
      </rPr>
      <t>th</t>
    </r>
    <r>
      <rPr>
        <sz val="11"/>
        <color theme="1"/>
        <rFont val="Arial"/>
        <family val="2"/>
      </rPr>
      <t xml:space="preserve"> EMBS, abstract proceedings.</t>
    </r>
  </si>
  <si>
    <t>Christie H. Rinde E. Moy F. 2011. FAGGRUNNLAG (Handlingsplan) FOR ÅLEGRAS I NORGE. Rapport til Fylkesmannen i AustAgder. 34p</t>
  </si>
  <si>
    <t>Christie H. Rinde E. Moy F. 2011. Ålegrasenger</t>
  </si>
  <si>
    <t>Forslag til undersøkelser som oppfølging av FAGGRUNNLAG (Handlingsplan) FOR ÅLEGRAS I NORGE. Rapport til Fylkesmannen i AustAgder/MDir</t>
  </si>
  <si>
    <t>Rinde E, Kroglund T, Christie H, Often A, Guttu J, Lund-Iversen M, Jean-Hansen V, Stokke K-B, Clemetsen M (2012) Helhetlig planlegging av miljøvennlige småbåthavner – et tverrfaglig CIENS prosjekt. VANN (4): 569-574</t>
  </si>
  <si>
    <t>Rinde E, Christie H, Clemetsen M, Guttu J, Jean-Hansen V, Kroglund T, Lund-Iversen M, Often A, Stokke KB (2011) Helhetlig planlegging og utvikling av miljøvennlige småbåthavner. Kunnskapsstatus. CIENS-rapport: 2-2011. 99 pp</t>
  </si>
  <si>
    <t>Rinde E, Christie H, Moy F (2012) Småbåthavner – marinbiologiske aspekter. VANN (4): 553-566.</t>
  </si>
  <si>
    <t>Kostnadene er ukjente</t>
  </si>
  <si>
    <t>85-95%</t>
  </si>
  <si>
    <t>Sikre mot utbygging og mudring i ålegrasenger</t>
  </si>
  <si>
    <t>Stoppe eller redusere utbygger og inngrep som hindrer lystilgang eller direkte ødeleggelse av deler av habitatet, som nye båthavner.</t>
  </si>
  <si>
    <t>Hele eller deler av området for hver enkelt ålegraseng med A, B eller C-verdi i Naturbase, ca. 63 000 daa.</t>
  </si>
  <si>
    <t>95-100%</t>
  </si>
  <si>
    <t>Kostnadene vil avhenge svært mye av hvilket omfang det skal gjennomføres i, dvs. hvor stort område, hvilken aktivitet som hindres og hvilke alternative områder som berøres. Den anslåtte arealstørrelsen er imidlertid betydelig så kostnadene er potensielt svært høye.</t>
  </si>
  <si>
    <t>Kostnadsusikkerhet</t>
  </si>
  <si>
    <t>Siden ålegraset er livskraftig og langt fra truet som naturtype på nasjonalt nivå, anbefales det kun å sette i gang med tiltak for å redde naturtypen på lokalt nivå innenfor en enkelt eller noen nærliggende forekomster. Tiltakspakke 2 vil hindre arealtap som skyldes fysiske inngrep. I tillegg kan iverksettelse av tiltak 5 benyttes for forekomster med dårlig økologisk tilstand. Tiltakspakke 1 vil også gi måloppnåelse og kan iverksettes for enkelte forekomster der lokale miljøforhold og påvirkningsfaktorer stemmer med tiltakene som foreslås. I hele denne analysen om påvirkningsfaktorer og tiltak/tiltakspakker er det lagt vekt på at naturtypen ikke er rødlistet og er i en god tilstand på landsbasis. Allikevel er forvaltningen bekymret for ålegrasenger fordi det kommer bekymringsmeldinger om enkeltstående ålegrasenger. Et overordnet tiltak som på sikt vil være gunstig for flerårig marin undervannsvegetasjon er de som kan redusere eutrofiering og forbedre vannkvalitet. Tiltak som forbyr all  aktivitet som fysisk påvirker ålegrasenger vil redde mange små forekomster. Andre lokale tiltak må vurderes etter hvilke påvirkningsfaktorer som berører naturtypen på stedet.</t>
  </si>
  <si>
    <t xml:space="preserve">Tiltakspakke 2 anbefales. </t>
  </si>
  <si>
    <t>Navn, institusjon</t>
  </si>
  <si>
    <t>måned 2018</t>
  </si>
  <si>
    <t>Økonomisk analyse</t>
  </si>
  <si>
    <t>Øyvind Nystad Handberg og Kristin Magnussen, Menon</t>
  </si>
  <si>
    <t>Kunnskapsgrunnlag for ålegraseng - Tiltak for å ta vare på trua natur</t>
  </si>
  <si>
    <t>Vedlegg 96 til NINA rapport 1626: Aalberg Haugen, I.M. et al. 2019. Tiltak for å ta vare på trua natur. Kunnskapsgrunnlag for 90 trua arter og 33 trua naturtyper. NINA Rapport 1626. Norsk institutt for naturforskning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</si>
</sst>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Red]0.00"/>
    <numFmt numFmtId="165" formatCode="0;[Red]0"/>
  </numFmts>
  <fonts count="15"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sz val="11"/>
      <name val="Calibri"/>
      <family val="2"/>
      <scheme val="minor"/>
    </font>
    <font>
      <i/>
      <sz val="11"/>
      <color rgb="FF000000"/>
      <name val="Calibri"/>
      <family val="2"/>
      <scheme val="minor"/>
    </font>
    <font>
      <sz val="12"/>
      <color theme="1"/>
      <name val="Calibri"/>
      <family val="2"/>
      <scheme val="minor"/>
    </font>
    <font>
      <i/>
      <sz val="12"/>
      <color theme="1"/>
      <name val="Calibri"/>
      <family val="2"/>
      <scheme val="minor"/>
    </font>
    <font>
      <sz val="11"/>
      <color rgb="FFFF0000"/>
      <name val="Calibri"/>
      <family val="2"/>
      <scheme val="minor"/>
    </font>
    <font>
      <b/>
      <sz val="9"/>
      <color indexed="81"/>
      <name val="Tahoma"/>
      <family val="2"/>
    </font>
    <font>
      <sz val="9"/>
      <color indexed="81"/>
      <name val="Tahoma"/>
      <family val="2"/>
    </font>
    <font>
      <sz val="11"/>
      <color theme="1"/>
      <name val="Arial"/>
      <family val="2"/>
    </font>
    <font>
      <i/>
      <sz val="11"/>
      <color theme="1"/>
      <name val="Arial"/>
      <family val="2"/>
    </font>
    <font>
      <vertAlign val="superscript"/>
      <sz val="11"/>
      <color theme="1"/>
      <name val="Arial"/>
      <family val="2"/>
    </font>
  </fonts>
  <fills count="6">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s>
  <cellStyleXfs count="1">
    <xf numFmtId="0" fontId="0" fillId="0" borderId="0"/>
  </cellStyleXfs>
  <cellXfs count="93">
    <xf numFmtId="0" fontId="0" fillId="0" borderId="0" xfId="0"/>
    <xf numFmtId="0" fontId="2" fillId="0" borderId="0" xfId="0" applyFont="1" applyAlignment="1">
      <alignment vertical="center"/>
    </xf>
    <xf numFmtId="0" fontId="1" fillId="0" borderId="0" xfId="0" applyFont="1"/>
    <xf numFmtId="0" fontId="4" fillId="0" borderId="0" xfId="0" applyFont="1"/>
    <xf numFmtId="0" fontId="0" fillId="0" borderId="0" xfId="0" applyAlignment="1">
      <alignment horizontal="left"/>
    </xf>
    <xf numFmtId="0" fontId="5" fillId="0" borderId="0" xfId="0" applyFont="1" applyAlignment="1">
      <alignment vertical="center"/>
    </xf>
    <xf numFmtId="49" fontId="2" fillId="0" borderId="0" xfId="0" applyNumberFormat="1" applyFont="1" applyAlignment="1">
      <alignment vertical="center"/>
    </xf>
    <xf numFmtId="49" fontId="2" fillId="2" borderId="0" xfId="0" applyNumberFormat="1" applyFont="1" applyFill="1" applyAlignment="1">
      <alignment vertical="center"/>
    </xf>
    <xf numFmtId="0" fontId="6" fillId="0" borderId="0" xfId="0" applyFont="1" applyAlignment="1">
      <alignment vertical="center"/>
    </xf>
    <xf numFmtId="0" fontId="3" fillId="0" borderId="0" xfId="0" applyFont="1"/>
    <xf numFmtId="0" fontId="0" fillId="0" borderId="0" xfId="0" applyAlignment="1">
      <alignment wrapText="1"/>
    </xf>
    <xf numFmtId="0" fontId="5" fillId="0" borderId="0" xfId="0" applyFont="1"/>
    <xf numFmtId="0" fontId="9" fillId="0" borderId="0" xfId="0" applyFont="1"/>
    <xf numFmtId="0" fontId="0" fillId="3" borderId="1" xfId="0" applyFill="1" applyBorder="1"/>
    <xf numFmtId="0" fontId="1" fillId="3" borderId="7" xfId="0" applyFont="1" applyFill="1" applyBorder="1" applyAlignment="1">
      <alignment vertical="center" wrapText="1"/>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0" fillId="0" borderId="11" xfId="0" applyBorder="1"/>
    <xf numFmtId="0" fontId="0" fillId="0" borderId="12" xfId="0" applyBorder="1"/>
    <xf numFmtId="0" fontId="0" fillId="0" borderId="13" xfId="0" applyBorder="1"/>
    <xf numFmtId="0" fontId="0" fillId="0" borderId="5" xfId="0" applyBorder="1"/>
    <xf numFmtId="0" fontId="0" fillId="0" borderId="11" xfId="0" applyBorder="1" applyAlignment="1">
      <alignment wrapText="1"/>
    </xf>
    <xf numFmtId="0" fontId="1" fillId="0" borderId="1" xfId="0" applyFont="1" applyBorder="1"/>
    <xf numFmtId="0" fontId="1" fillId="0" borderId="2" xfId="0" applyFont="1" applyBorder="1"/>
    <xf numFmtId="0" fontId="1" fillId="0" borderId="3" xfId="0" applyFont="1" applyBorder="1"/>
    <xf numFmtId="0" fontId="1" fillId="0" borderId="4" xfId="0" applyFont="1" applyBorder="1"/>
    <xf numFmtId="164" fontId="0" fillId="0" borderId="12" xfId="0" applyNumberFormat="1" applyBorder="1"/>
    <xf numFmtId="164" fontId="0" fillId="0" borderId="0" xfId="0" applyNumberFormat="1"/>
    <xf numFmtId="164" fontId="0" fillId="0" borderId="11" xfId="0" applyNumberFormat="1" applyBorder="1"/>
    <xf numFmtId="165" fontId="0" fillId="0" borderId="11" xfId="0" applyNumberFormat="1" applyBorder="1"/>
    <xf numFmtId="164" fontId="1" fillId="0" borderId="3" xfId="0" applyNumberFormat="1" applyFont="1" applyBorder="1"/>
    <xf numFmtId="164" fontId="1" fillId="0" borderId="4" xfId="0" applyNumberFormat="1" applyFont="1" applyBorder="1"/>
    <xf numFmtId="0" fontId="0" fillId="0" borderId="2" xfId="0" applyBorder="1"/>
    <xf numFmtId="0" fontId="0" fillId="0" borderId="3" xfId="0" applyBorder="1"/>
    <xf numFmtId="0" fontId="0" fillId="0" borderId="4" xfId="0" applyBorder="1"/>
    <xf numFmtId="0" fontId="0" fillId="0" borderId="14" xfId="0" applyBorder="1"/>
    <xf numFmtId="0" fontId="0" fillId="0" borderId="15" xfId="0" applyBorder="1"/>
    <xf numFmtId="0" fontId="0" fillId="0" borderId="6" xfId="0" applyBorder="1" applyAlignment="1">
      <alignment horizontal="center"/>
    </xf>
    <xf numFmtId="0" fontId="0" fillId="0" borderId="13" xfId="0" applyBorder="1" applyAlignment="1">
      <alignment horizontal="center"/>
    </xf>
    <xf numFmtId="0" fontId="0" fillId="0" borderId="8" xfId="0" applyBorder="1"/>
    <xf numFmtId="0" fontId="0" fillId="0" borderId="9" xfId="0" applyBorder="1"/>
    <xf numFmtId="0" fontId="0" fillId="0" borderId="10" xfId="0" applyBorder="1" applyAlignment="1">
      <alignment horizontal="center"/>
    </xf>
    <xf numFmtId="0" fontId="0" fillId="0" borderId="4" xfId="0" applyBorder="1" applyAlignment="1">
      <alignment horizontal="center"/>
    </xf>
    <xf numFmtId="0" fontId="1" fillId="0" borderId="0" xfId="0" applyFont="1" applyAlignment="1">
      <alignment wrapText="1"/>
    </xf>
    <xf numFmtId="0" fontId="1" fillId="3" borderId="10" xfId="0" applyFont="1" applyFill="1" applyBorder="1" applyAlignment="1">
      <alignment horizontal="center" vertical="center" wrapText="1"/>
    </xf>
    <xf numFmtId="0" fontId="3" fillId="2" borderId="0" xfId="0" applyFont="1" applyFill="1"/>
    <xf numFmtId="49" fontId="0" fillId="0" borderId="0" xfId="0" applyNumberFormat="1"/>
    <xf numFmtId="49" fontId="5" fillId="2" borderId="0" xfId="0" applyNumberFormat="1" applyFont="1" applyFill="1"/>
    <xf numFmtId="0" fontId="7" fillId="0" borderId="0" xfId="0" applyFont="1"/>
    <xf numFmtId="0" fontId="7" fillId="0" borderId="0" xfId="0" applyFont="1" applyAlignment="1">
      <alignment vertical="center"/>
    </xf>
    <xf numFmtId="17" fontId="7" fillId="0" borderId="0" xfId="0" applyNumberFormat="1" applyFont="1" applyAlignment="1">
      <alignment vertical="center"/>
    </xf>
    <xf numFmtId="49" fontId="0" fillId="2" borderId="0" xfId="0" applyNumberFormat="1" applyFill="1"/>
    <xf numFmtId="0" fontId="0" fillId="4" borderId="0" xfId="0" applyFill="1"/>
    <xf numFmtId="0" fontId="0" fillId="5" borderId="0" xfId="0" applyFill="1"/>
    <xf numFmtId="49" fontId="2" fillId="5" borderId="0" xfId="0" applyNumberFormat="1" applyFont="1" applyFill="1" applyAlignment="1">
      <alignment vertical="center"/>
    </xf>
    <xf numFmtId="49" fontId="0" fillId="5" borderId="0" xfId="0" applyNumberFormat="1" applyFill="1"/>
    <xf numFmtId="0" fontId="1" fillId="0" borderId="0" xfId="0" applyFont="1" applyAlignment="1">
      <alignment horizontal="left" vertical="top"/>
    </xf>
    <xf numFmtId="0" fontId="1" fillId="5" borderId="0" xfId="0" applyFont="1" applyFill="1"/>
    <xf numFmtId="0" fontId="1" fillId="0" borderId="14" xfId="0" applyFont="1" applyBorder="1" applyProtection="1">
      <protection hidden="1"/>
    </xf>
    <xf numFmtId="0" fontId="0" fillId="0" borderId="15" xfId="0" applyBorder="1" applyProtection="1">
      <protection hidden="1"/>
    </xf>
    <xf numFmtId="0" fontId="0" fillId="0" borderId="6" xfId="0" applyBorder="1" applyProtection="1">
      <protection hidden="1"/>
    </xf>
    <xf numFmtId="0" fontId="1" fillId="0" borderId="12" xfId="0" applyFont="1" applyBorder="1" applyProtection="1">
      <protection hidden="1"/>
    </xf>
    <xf numFmtId="0" fontId="1" fillId="0" borderId="0" xfId="0" applyFont="1" applyProtection="1">
      <protection hidden="1"/>
    </xf>
    <xf numFmtId="0" fontId="1" fillId="0" borderId="13" xfId="0" applyFont="1" applyBorder="1" applyProtection="1">
      <protection hidden="1"/>
    </xf>
    <xf numFmtId="0" fontId="0" fillId="0" borderId="12" xfId="0" applyBorder="1" applyProtection="1">
      <protection hidden="1"/>
    </xf>
    <xf numFmtId="0" fontId="0" fillId="0" borderId="0" xfId="0" applyProtection="1">
      <protection hidden="1"/>
    </xf>
    <xf numFmtId="0" fontId="0" fillId="0" borderId="13" xfId="0" applyBorder="1" applyProtection="1">
      <protection hidden="1"/>
    </xf>
    <xf numFmtId="0" fontId="0" fillId="0" borderId="8" xfId="0" applyBorder="1" applyProtection="1">
      <protection hidden="1"/>
    </xf>
    <xf numFmtId="0" fontId="0" fillId="0" borderId="9" xfId="0" applyBorder="1" applyProtection="1">
      <protection hidden="1"/>
    </xf>
    <xf numFmtId="0" fontId="0" fillId="0" borderId="10" xfId="0" applyBorder="1" applyProtection="1">
      <protection hidden="1"/>
    </xf>
    <xf numFmtId="49" fontId="2" fillId="0" borderId="0" xfId="0" applyNumberFormat="1" applyFont="1" applyAlignment="1">
      <alignment vertical="center" wrapText="1"/>
    </xf>
    <xf numFmtId="0" fontId="0" fillId="5" borderId="0" xfId="0" applyFill="1" applyAlignment="1">
      <alignment horizontal="left"/>
    </xf>
    <xf numFmtId="0" fontId="0" fillId="2" borderId="0" xfId="0" applyFill="1"/>
    <xf numFmtId="0" fontId="12" fillId="0" borderId="0" xfId="0" applyFont="1" applyAlignment="1">
      <alignment horizontal="left" vertical="center"/>
    </xf>
    <xf numFmtId="0" fontId="12" fillId="0" borderId="0" xfId="0" applyFont="1" applyAlignment="1">
      <alignment vertical="center"/>
    </xf>
    <xf numFmtId="0" fontId="12" fillId="0" borderId="0" xfId="0" applyFont="1"/>
    <xf numFmtId="0" fontId="0" fillId="5" borderId="0" xfId="0" applyFill="1" applyAlignment="1">
      <alignment wrapText="1"/>
    </xf>
    <xf numFmtId="0" fontId="0" fillId="5" borderId="0" xfId="0" applyFill="1" applyAlignment="1" applyProtection="1">
      <alignment vertical="top"/>
      <protection hidden="1"/>
    </xf>
    <xf numFmtId="0" fontId="9" fillId="5" borderId="0" xfId="0" applyFont="1" applyFill="1"/>
    <xf numFmtId="0" fontId="5" fillId="0" borderId="0" xfId="0" applyFont="1" applyAlignment="1" applyProtection="1">
      <alignment vertical="top"/>
      <protection hidden="1"/>
    </xf>
    <xf numFmtId="0" fontId="5" fillId="5" borderId="0" xfId="0" applyFont="1" applyFill="1" applyAlignment="1">
      <alignment horizontal="left"/>
    </xf>
    <xf numFmtId="0" fontId="5" fillId="5" borderId="0" xfId="0" applyFont="1" applyFill="1"/>
    <xf numFmtId="0" fontId="5" fillId="5" borderId="0" xfId="0" applyFont="1" applyFill="1" applyAlignment="1">
      <alignment wrapText="1"/>
    </xf>
    <xf numFmtId="0" fontId="0" fillId="0" borderId="0" xfId="0" applyAlignment="1">
      <alignment vertical="center"/>
    </xf>
    <xf numFmtId="0" fontId="1" fillId="0" borderId="0" xfId="0" applyFont="1" applyAlignment="1">
      <alignment horizontal="center"/>
    </xf>
    <xf numFmtId="0" fontId="1" fillId="3" borderId="5"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3" borderId="4" xfId="0" applyFont="1" applyFill="1" applyBorder="1" applyAlignment="1">
      <alignment horizontal="center"/>
    </xf>
    <xf numFmtId="0" fontId="1" fillId="3" borderId="6"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2"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2"/>
  <sheetViews>
    <sheetView tabSelected="1" workbookViewId="0">
      <selection activeCell="B2" sqref="B2"/>
    </sheetView>
  </sheetViews>
  <sheetFormatPr defaultColWidth="9" defaultRowHeight="15" x14ac:dyDescent="0.25"/>
  <cols>
    <col min="1" max="1" width="47.5703125" customWidth="1"/>
    <col min="2" max="2" width="53.42578125" customWidth="1"/>
    <col min="3" max="3" width="50.140625" customWidth="1"/>
    <col min="4" max="4" width="31.28515625" customWidth="1"/>
    <col min="5" max="5" width="46.85546875" customWidth="1"/>
    <col min="6" max="6" width="16.28515625" customWidth="1"/>
    <col min="7" max="7" width="13.7109375" customWidth="1"/>
    <col min="8" max="8" width="21.28515625" customWidth="1"/>
    <col min="9" max="9" width="11.140625" customWidth="1"/>
  </cols>
  <sheetData>
    <row r="1" spans="1:7" x14ac:dyDescent="0.25">
      <c r="A1" t="s">
        <v>645</v>
      </c>
    </row>
    <row r="2" spans="1:7" x14ac:dyDescent="0.25">
      <c r="A2" t="s">
        <v>646</v>
      </c>
    </row>
    <row r="4" spans="1:7" x14ac:dyDescent="0.25">
      <c r="A4" s="2" t="s">
        <v>21</v>
      </c>
      <c r="B4" s="2" t="s">
        <v>20</v>
      </c>
      <c r="C4" s="2" t="s">
        <v>2</v>
      </c>
      <c r="D4" s="2" t="s">
        <v>24</v>
      </c>
      <c r="E4" s="2" t="s">
        <v>3</v>
      </c>
    </row>
    <row r="5" spans="1:7" x14ac:dyDescent="0.25">
      <c r="A5" t="s">
        <v>47</v>
      </c>
      <c r="B5" t="s">
        <v>641</v>
      </c>
      <c r="C5" t="s">
        <v>84</v>
      </c>
      <c r="D5" s="45"/>
      <c r="E5" s="2"/>
    </row>
    <row r="6" spans="1:7" x14ac:dyDescent="0.25">
      <c r="A6" t="s">
        <v>643</v>
      </c>
      <c r="B6" t="s">
        <v>641</v>
      </c>
      <c r="C6" s="46" t="s">
        <v>644</v>
      </c>
      <c r="D6" s="92"/>
      <c r="G6" s="2"/>
    </row>
    <row r="7" spans="1:7" x14ac:dyDescent="0.25">
      <c r="A7" t="s">
        <v>0</v>
      </c>
      <c r="B7" t="s">
        <v>642</v>
      </c>
      <c r="C7" s="46" t="s">
        <v>495</v>
      </c>
      <c r="D7" s="47"/>
      <c r="E7" s="46"/>
    </row>
    <row r="8" spans="1:7" x14ac:dyDescent="0.25">
      <c r="A8" t="s">
        <v>1</v>
      </c>
      <c r="B8" t="s">
        <v>25</v>
      </c>
      <c r="C8" s="46" t="s">
        <v>175</v>
      </c>
      <c r="D8" s="47"/>
      <c r="E8" s="46"/>
    </row>
    <row r="9" spans="1:7" ht="15.75" customHeight="1" x14ac:dyDescent="0.25">
      <c r="A9" t="s">
        <v>46</v>
      </c>
      <c r="B9" t="s">
        <v>60</v>
      </c>
      <c r="C9" s="48" t="s">
        <v>346</v>
      </c>
      <c r="D9" s="47"/>
      <c r="E9" s="46" t="s">
        <v>527</v>
      </c>
    </row>
    <row r="10" spans="1:7" ht="18.75" customHeight="1" x14ac:dyDescent="0.25">
      <c r="A10" t="s">
        <v>41</v>
      </c>
      <c r="B10" t="s">
        <v>42</v>
      </c>
      <c r="C10" s="49" t="s">
        <v>347</v>
      </c>
      <c r="D10" s="46" t="s">
        <v>318</v>
      </c>
      <c r="E10" s="46" t="s">
        <v>319</v>
      </c>
    </row>
    <row r="11" spans="1:7" x14ac:dyDescent="0.25">
      <c r="A11" t="s">
        <v>385</v>
      </c>
      <c r="B11" t="s">
        <v>386</v>
      </c>
      <c r="C11" s="46" t="s">
        <v>496</v>
      </c>
      <c r="D11" s="46"/>
      <c r="E11" s="46"/>
    </row>
    <row r="12" spans="1:7" ht="14.25" customHeight="1" x14ac:dyDescent="0.25">
      <c r="A12" t="s">
        <v>26</v>
      </c>
      <c r="B12" t="s">
        <v>61</v>
      </c>
      <c r="C12" s="50" t="s">
        <v>178</v>
      </c>
      <c r="D12" s="46"/>
      <c r="E12" s="49" t="s">
        <v>497</v>
      </c>
    </row>
    <row r="13" spans="1:7" ht="15.75" customHeight="1" x14ac:dyDescent="0.25">
      <c r="A13" t="s">
        <v>27</v>
      </c>
      <c r="B13" t="s">
        <v>28</v>
      </c>
      <c r="C13" s="46" t="s">
        <v>498</v>
      </c>
      <c r="D13" s="46"/>
      <c r="E13" s="46"/>
    </row>
    <row r="14" spans="1:7" ht="13.5" customHeight="1" x14ac:dyDescent="0.25">
      <c r="A14" t="s">
        <v>29</v>
      </c>
      <c r="B14" t="s">
        <v>30</v>
      </c>
      <c r="C14" s="46" t="s">
        <v>320</v>
      </c>
      <c r="D14" s="46"/>
      <c r="E14" s="46"/>
    </row>
    <row r="15" spans="1:7" x14ac:dyDescent="0.25">
      <c r="A15" t="s">
        <v>31</v>
      </c>
      <c r="B15" s="4">
        <v>2011</v>
      </c>
      <c r="C15" s="46"/>
      <c r="D15" s="51"/>
      <c r="E15" s="46"/>
    </row>
    <row r="16" spans="1:7" ht="20.25" customHeight="1" x14ac:dyDescent="0.25">
      <c r="A16" t="s">
        <v>32</v>
      </c>
      <c r="B16" t="s">
        <v>22</v>
      </c>
      <c r="C16" s="46" t="s">
        <v>176</v>
      </c>
      <c r="D16" s="51"/>
      <c r="E16" s="46" t="s">
        <v>179</v>
      </c>
    </row>
    <row r="17" spans="1:5" ht="19.5" customHeight="1" x14ac:dyDescent="0.25">
      <c r="A17" t="s">
        <v>33</v>
      </c>
      <c r="B17" t="s">
        <v>23</v>
      </c>
      <c r="C17" s="46" t="s">
        <v>177</v>
      </c>
      <c r="D17" s="51"/>
      <c r="E17" s="46" t="s">
        <v>348</v>
      </c>
    </row>
    <row r="18" spans="1:5" x14ac:dyDescent="0.25">
      <c r="A18" s="1" t="s">
        <v>34</v>
      </c>
      <c r="B18" s="5" t="s">
        <v>57</v>
      </c>
      <c r="C18" s="6" t="s">
        <v>170</v>
      </c>
      <c r="D18" s="7"/>
      <c r="E18" s="46"/>
    </row>
    <row r="19" spans="1:5" ht="17.25" customHeight="1" x14ac:dyDescent="0.25">
      <c r="A19" s="1" t="s">
        <v>35</v>
      </c>
      <c r="B19" s="1" t="s">
        <v>48</v>
      </c>
      <c r="C19" s="6"/>
      <c r="D19" s="6" t="s">
        <v>321</v>
      </c>
      <c r="E19" s="46"/>
    </row>
    <row r="20" spans="1:5" ht="17.25" customHeight="1" x14ac:dyDescent="0.25">
      <c r="A20" s="1" t="s">
        <v>36</v>
      </c>
      <c r="B20" s="1" t="s">
        <v>48</v>
      </c>
      <c r="C20" s="6"/>
      <c r="D20" s="6" t="s">
        <v>322</v>
      </c>
      <c r="E20" s="46" t="s">
        <v>349</v>
      </c>
    </row>
    <row r="21" spans="1:5" ht="15" customHeight="1" x14ac:dyDescent="0.25">
      <c r="A21" s="1" t="s">
        <v>49</v>
      </c>
      <c r="B21" s="1" t="s">
        <v>80</v>
      </c>
      <c r="C21" s="6"/>
      <c r="D21" s="6" t="s">
        <v>155</v>
      </c>
      <c r="E21" s="46"/>
    </row>
    <row r="22" spans="1:5" ht="18" customHeight="1" x14ac:dyDescent="0.25">
      <c r="A22" s="1" t="s">
        <v>50</v>
      </c>
      <c r="B22" s="1" t="s">
        <v>81</v>
      </c>
      <c r="C22" s="6" t="s">
        <v>323</v>
      </c>
      <c r="D22" s="6" t="s">
        <v>324</v>
      </c>
      <c r="E22" s="46" t="s">
        <v>499</v>
      </c>
    </row>
    <row r="23" spans="1:5" x14ac:dyDescent="0.25">
      <c r="A23" s="5" t="s">
        <v>400</v>
      </c>
      <c r="B23" s="5" t="s">
        <v>401</v>
      </c>
      <c r="C23" s="54"/>
      <c r="D23" s="54" t="s">
        <v>528</v>
      </c>
      <c r="E23" s="55"/>
    </row>
    <row r="24" spans="1:5" ht="18" customHeight="1" x14ac:dyDescent="0.25">
      <c r="A24" s="1" t="s">
        <v>78</v>
      </c>
      <c r="B24" s="1" t="s">
        <v>79</v>
      </c>
      <c r="C24" s="7"/>
      <c r="D24" s="6" t="s">
        <v>529</v>
      </c>
      <c r="E24" s="46"/>
    </row>
    <row r="25" spans="1:5" ht="17.25" customHeight="1" x14ac:dyDescent="0.25">
      <c r="A25" s="1" t="s">
        <v>37</v>
      </c>
      <c r="B25" s="1" t="s">
        <v>59</v>
      </c>
      <c r="C25" s="6" t="s">
        <v>325</v>
      </c>
      <c r="D25" s="6" t="s">
        <v>500</v>
      </c>
      <c r="E25" s="46" t="s">
        <v>326</v>
      </c>
    </row>
    <row r="26" spans="1:5" x14ac:dyDescent="0.25">
      <c r="A26" s="1" t="s">
        <v>38</v>
      </c>
      <c r="B26" s="1" t="s">
        <v>503</v>
      </c>
      <c r="C26" s="6" t="s">
        <v>501</v>
      </c>
      <c r="D26" s="6" t="s">
        <v>502</v>
      </c>
      <c r="E26" s="46" t="s">
        <v>504</v>
      </c>
    </row>
    <row r="27" spans="1:5" x14ac:dyDescent="0.25">
      <c r="A27" s="1" t="s">
        <v>38</v>
      </c>
      <c r="B27" s="1" t="s">
        <v>503</v>
      </c>
      <c r="C27" s="6" t="s">
        <v>505</v>
      </c>
      <c r="D27" s="6" t="s">
        <v>506</v>
      </c>
      <c r="E27" s="46" t="s">
        <v>519</v>
      </c>
    </row>
    <row r="28" spans="1:5" x14ac:dyDescent="0.25">
      <c r="A28" s="1" t="s">
        <v>38</v>
      </c>
      <c r="B28" s="1" t="s">
        <v>507</v>
      </c>
      <c r="C28" s="70" t="s">
        <v>508</v>
      </c>
      <c r="D28" s="6" t="s">
        <v>502</v>
      </c>
      <c r="E28" s="46" t="s">
        <v>520</v>
      </c>
    </row>
    <row r="29" spans="1:5" x14ac:dyDescent="0.25">
      <c r="A29" s="1" t="s">
        <v>38</v>
      </c>
      <c r="B29" s="1" t="s">
        <v>507</v>
      </c>
      <c r="C29" s="70" t="s">
        <v>509</v>
      </c>
      <c r="D29" s="6" t="s">
        <v>522</v>
      </c>
      <c r="E29" s="46" t="s">
        <v>521</v>
      </c>
    </row>
    <row r="30" spans="1:5" x14ac:dyDescent="0.25">
      <c r="A30" s="1" t="s">
        <v>38</v>
      </c>
      <c r="B30" s="1" t="s">
        <v>510</v>
      </c>
      <c r="C30" s="70" t="s">
        <v>511</v>
      </c>
      <c r="D30" s="6" t="s">
        <v>502</v>
      </c>
      <c r="E30" s="46" t="s">
        <v>523</v>
      </c>
    </row>
    <row r="31" spans="1:5" x14ac:dyDescent="0.25">
      <c r="A31" s="1" t="s">
        <v>38</v>
      </c>
      <c r="B31" s="1" t="s">
        <v>510</v>
      </c>
      <c r="C31" s="6" t="s">
        <v>512</v>
      </c>
      <c r="D31" s="6" t="s">
        <v>502</v>
      </c>
      <c r="E31" s="46" t="s">
        <v>524</v>
      </c>
    </row>
    <row r="32" spans="1:5" x14ac:dyDescent="0.25">
      <c r="A32" s="1" t="s">
        <v>38</v>
      </c>
      <c r="B32" s="1" t="s">
        <v>510</v>
      </c>
      <c r="C32" s="70" t="s">
        <v>513</v>
      </c>
      <c r="D32" s="6" t="s">
        <v>502</v>
      </c>
      <c r="E32" s="46" t="s">
        <v>525</v>
      </c>
    </row>
    <row r="33" spans="1:8" x14ac:dyDescent="0.25">
      <c r="A33" s="1" t="s">
        <v>38</v>
      </c>
      <c r="B33" s="1" t="s">
        <v>510</v>
      </c>
      <c r="C33" s="70" t="s">
        <v>514</v>
      </c>
      <c r="D33" s="6" t="s">
        <v>502</v>
      </c>
      <c r="E33" s="46" t="s">
        <v>530</v>
      </c>
    </row>
    <row r="34" spans="1:8" x14ac:dyDescent="0.25">
      <c r="A34" s="1" t="s">
        <v>38</v>
      </c>
      <c r="B34" s="1" t="s">
        <v>510</v>
      </c>
      <c r="C34" s="6" t="s">
        <v>515</v>
      </c>
      <c r="D34" s="6" t="s">
        <v>502</v>
      </c>
      <c r="E34" s="46" t="s">
        <v>531</v>
      </c>
    </row>
    <row r="35" spans="1:8" x14ac:dyDescent="0.25">
      <c r="A35" s="1" t="s">
        <v>38</v>
      </c>
      <c r="B35" s="1" t="s">
        <v>516</v>
      </c>
      <c r="C35" s="6" t="s">
        <v>517</v>
      </c>
      <c r="D35" s="6" t="s">
        <v>502</v>
      </c>
      <c r="E35" s="46" t="s">
        <v>532</v>
      </c>
    </row>
    <row r="36" spans="1:8" x14ac:dyDescent="0.25">
      <c r="A36" s="1" t="s">
        <v>38</v>
      </c>
      <c r="B36" s="1" t="s">
        <v>516</v>
      </c>
      <c r="C36" s="6" t="s">
        <v>518</v>
      </c>
      <c r="D36" s="6" t="s">
        <v>502</v>
      </c>
      <c r="E36" s="46" t="s">
        <v>526</v>
      </c>
    </row>
    <row r="37" spans="1:8" ht="16.5" customHeight="1" x14ac:dyDescent="0.25">
      <c r="A37" s="1" t="s">
        <v>39</v>
      </c>
      <c r="B37" s="1" t="s">
        <v>58</v>
      </c>
      <c r="C37" s="6" t="s">
        <v>327</v>
      </c>
      <c r="D37" s="6" t="s">
        <v>329</v>
      </c>
      <c r="E37" s="46" t="s">
        <v>328</v>
      </c>
    </row>
    <row r="38" spans="1:8" ht="15.75" customHeight="1" x14ac:dyDescent="0.25">
      <c r="A38" s="1" t="s">
        <v>40</v>
      </c>
      <c r="B38" s="1" t="s">
        <v>62</v>
      </c>
      <c r="C38" s="6" t="s">
        <v>330</v>
      </c>
      <c r="D38" s="6" t="s">
        <v>331</v>
      </c>
      <c r="E38" s="46" t="s">
        <v>533</v>
      </c>
    </row>
    <row r="39" spans="1:8" x14ac:dyDescent="0.25">
      <c r="C39" s="46"/>
      <c r="D39" s="46"/>
      <c r="E39" s="46"/>
    </row>
    <row r="40" spans="1:8" x14ac:dyDescent="0.25">
      <c r="B40" s="1"/>
      <c r="C40" s="46"/>
      <c r="D40" s="46"/>
      <c r="E40" s="46"/>
    </row>
    <row r="41" spans="1:8" x14ac:dyDescent="0.25">
      <c r="B41" s="3" t="s">
        <v>76</v>
      </c>
    </row>
    <row r="42" spans="1:8" ht="15.75" customHeight="1" x14ac:dyDescent="0.25">
      <c r="B42" s="2" t="s">
        <v>4</v>
      </c>
      <c r="C42" s="2" t="s">
        <v>51</v>
      </c>
      <c r="D42" s="2" t="s">
        <v>45</v>
      </c>
      <c r="E42" s="2" t="s">
        <v>18</v>
      </c>
      <c r="F42" s="2" t="s">
        <v>19</v>
      </c>
      <c r="G42" s="43" t="s">
        <v>63</v>
      </c>
      <c r="H42" s="2" t="s">
        <v>52</v>
      </c>
    </row>
    <row r="43" spans="1:8" ht="19.5" customHeight="1" x14ac:dyDescent="0.25">
      <c r="A43" s="2" t="s">
        <v>9</v>
      </c>
      <c r="B43" s="52" t="s">
        <v>166</v>
      </c>
      <c r="C43" t="s">
        <v>159</v>
      </c>
      <c r="D43" t="s">
        <v>168</v>
      </c>
      <c r="E43" t="s">
        <v>596</v>
      </c>
      <c r="F43" t="s">
        <v>597</v>
      </c>
      <c r="H43" s="10" t="s">
        <v>534</v>
      </c>
    </row>
    <row r="44" spans="1:8" ht="19.5" customHeight="1" x14ac:dyDescent="0.25">
      <c r="A44" s="2" t="s">
        <v>43</v>
      </c>
      <c r="B44" s="11" t="s">
        <v>535</v>
      </c>
      <c r="C44" t="s">
        <v>160</v>
      </c>
      <c r="D44" t="s">
        <v>598</v>
      </c>
      <c r="E44" t="s">
        <v>596</v>
      </c>
      <c r="F44" t="s">
        <v>167</v>
      </c>
      <c r="G44" t="s">
        <v>171</v>
      </c>
      <c r="H44" s="10" t="s">
        <v>536</v>
      </c>
    </row>
    <row r="45" spans="1:8" ht="21" customHeight="1" x14ac:dyDescent="0.25">
      <c r="A45" s="2" t="s">
        <v>156</v>
      </c>
      <c r="B45" t="s">
        <v>537</v>
      </c>
      <c r="C45" t="s">
        <v>332</v>
      </c>
      <c r="D45" t="s">
        <v>168</v>
      </c>
      <c r="E45" t="s">
        <v>599</v>
      </c>
      <c r="F45" t="s">
        <v>597</v>
      </c>
      <c r="H45" s="10" t="s">
        <v>538</v>
      </c>
    </row>
    <row r="46" spans="1:8" ht="18.75" customHeight="1" x14ac:dyDescent="0.25">
      <c r="A46" s="2" t="s">
        <v>157</v>
      </c>
      <c r="B46" t="s">
        <v>539</v>
      </c>
      <c r="C46" t="s">
        <v>161</v>
      </c>
      <c r="D46" t="s">
        <v>168</v>
      </c>
      <c r="E46" t="s">
        <v>596</v>
      </c>
      <c r="F46" t="s">
        <v>169</v>
      </c>
      <c r="H46" s="10" t="s">
        <v>333</v>
      </c>
    </row>
    <row r="47" spans="1:8" ht="19.5" customHeight="1" x14ac:dyDescent="0.25">
      <c r="A47" s="2" t="s">
        <v>164</v>
      </c>
      <c r="B47" s="11" t="s">
        <v>540</v>
      </c>
      <c r="C47" t="s">
        <v>541</v>
      </c>
      <c r="D47" t="s">
        <v>168</v>
      </c>
      <c r="E47" t="s">
        <v>599</v>
      </c>
      <c r="F47" t="s">
        <v>597</v>
      </c>
      <c r="G47" t="s">
        <v>171</v>
      </c>
      <c r="H47" s="10" t="s">
        <v>334</v>
      </c>
    </row>
    <row r="48" spans="1:8" ht="17.25" customHeight="1" x14ac:dyDescent="0.25">
      <c r="A48" s="2" t="s">
        <v>158</v>
      </c>
      <c r="B48" t="s">
        <v>601</v>
      </c>
      <c r="C48" t="s">
        <v>335</v>
      </c>
      <c r="D48" t="s">
        <v>173</v>
      </c>
      <c r="E48" t="s">
        <v>599</v>
      </c>
      <c r="F48" t="s">
        <v>337</v>
      </c>
      <c r="G48" t="s">
        <v>171</v>
      </c>
      <c r="H48" s="10" t="s">
        <v>602</v>
      </c>
    </row>
    <row r="49" spans="1:8" ht="15" customHeight="1" x14ac:dyDescent="0.25">
      <c r="A49" s="2" t="s">
        <v>163</v>
      </c>
      <c r="B49" s="11" t="s">
        <v>543</v>
      </c>
      <c r="C49" t="s">
        <v>162</v>
      </c>
      <c r="D49" t="s">
        <v>598</v>
      </c>
      <c r="E49" t="s">
        <v>337</v>
      </c>
      <c r="F49" t="s">
        <v>337</v>
      </c>
      <c r="G49" t="s">
        <v>171</v>
      </c>
      <c r="H49" s="10" t="s">
        <v>544</v>
      </c>
    </row>
    <row r="50" spans="1:8" ht="17.25" customHeight="1" x14ac:dyDescent="0.25">
      <c r="A50" s="2" t="s">
        <v>336</v>
      </c>
      <c r="B50" s="11" t="s">
        <v>542</v>
      </c>
      <c r="C50" t="s">
        <v>338</v>
      </c>
      <c r="D50" t="s">
        <v>168</v>
      </c>
      <c r="E50" t="s">
        <v>600</v>
      </c>
      <c r="F50" t="s">
        <v>337</v>
      </c>
      <c r="G50" t="s">
        <v>171</v>
      </c>
      <c r="H50" s="10" t="s">
        <v>545</v>
      </c>
    </row>
    <row r="51" spans="1:8" ht="15" customHeight="1" x14ac:dyDescent="0.25">
      <c r="A51" s="2" t="s">
        <v>339</v>
      </c>
      <c r="B51" s="11" t="s">
        <v>546</v>
      </c>
      <c r="C51" t="s">
        <v>340</v>
      </c>
      <c r="D51" t="s">
        <v>173</v>
      </c>
      <c r="E51" t="s">
        <v>599</v>
      </c>
      <c r="F51" t="s">
        <v>597</v>
      </c>
      <c r="G51" t="s">
        <v>171</v>
      </c>
      <c r="H51" s="10" t="s">
        <v>548</v>
      </c>
    </row>
    <row r="52" spans="1:8" ht="15.75" customHeight="1" x14ac:dyDescent="0.25">
      <c r="A52" s="2" t="s">
        <v>341</v>
      </c>
      <c r="B52" s="11" t="s">
        <v>547</v>
      </c>
      <c r="C52" t="s">
        <v>342</v>
      </c>
      <c r="D52" t="s">
        <v>168</v>
      </c>
      <c r="E52" t="s">
        <v>599</v>
      </c>
      <c r="F52" t="s">
        <v>597</v>
      </c>
      <c r="G52" t="s">
        <v>343</v>
      </c>
      <c r="H52" s="10" t="s">
        <v>549</v>
      </c>
    </row>
    <row r="53" spans="1:8" ht="20.25" customHeight="1" x14ac:dyDescent="0.25">
      <c r="A53" s="2" t="s">
        <v>344</v>
      </c>
      <c r="B53" s="11" t="s">
        <v>557</v>
      </c>
      <c r="C53" t="s">
        <v>345</v>
      </c>
      <c r="D53" t="s">
        <v>168</v>
      </c>
      <c r="E53" t="s">
        <v>337</v>
      </c>
      <c r="F53" t="s">
        <v>337</v>
      </c>
      <c r="G53" t="s">
        <v>171</v>
      </c>
      <c r="H53" s="10" t="s">
        <v>350</v>
      </c>
    </row>
    <row r="54" spans="1:8" ht="17.25" customHeight="1" x14ac:dyDescent="0.25">
      <c r="A54" s="2" t="s">
        <v>53</v>
      </c>
      <c r="C54" t="s">
        <v>550</v>
      </c>
      <c r="D54" t="s">
        <v>172</v>
      </c>
      <c r="E54" t="s">
        <v>168</v>
      </c>
      <c r="F54" t="s">
        <v>169</v>
      </c>
      <c r="G54" t="s">
        <v>171</v>
      </c>
      <c r="H54" s="10" t="s">
        <v>351</v>
      </c>
    </row>
    <row r="55" spans="1:8" x14ac:dyDescent="0.25">
      <c r="A55" s="2"/>
      <c r="B55" s="2"/>
      <c r="C55" s="2"/>
      <c r="D55" s="2"/>
      <c r="E55" s="2"/>
      <c r="F55" s="2"/>
      <c r="G55" s="2"/>
    </row>
    <row r="57" spans="1:8" x14ac:dyDescent="0.25">
      <c r="A57" s="3" t="s">
        <v>77</v>
      </c>
    </row>
    <row r="58" spans="1:8" x14ac:dyDescent="0.25">
      <c r="A58" s="2" t="s">
        <v>64</v>
      </c>
      <c r="B58" s="2" t="s">
        <v>83</v>
      </c>
      <c r="C58" s="2" t="s">
        <v>52</v>
      </c>
    </row>
    <row r="59" spans="1:8" x14ac:dyDescent="0.25">
      <c r="A59" s="2" t="s">
        <v>402</v>
      </c>
      <c r="B59" t="s">
        <v>176</v>
      </c>
      <c r="C59" t="s">
        <v>551</v>
      </c>
    </row>
    <row r="61" spans="1:8" x14ac:dyDescent="0.25">
      <c r="A61" s="2" t="s">
        <v>65</v>
      </c>
    </row>
    <row r="62" spans="1:8" x14ac:dyDescent="0.25">
      <c r="A62" s="2" t="s">
        <v>67</v>
      </c>
      <c r="B62" s="2" t="s">
        <v>68</v>
      </c>
      <c r="C62" s="2" t="s">
        <v>54</v>
      </c>
      <c r="D62" s="2" t="s">
        <v>55</v>
      </c>
      <c r="E62" s="2" t="s">
        <v>52</v>
      </c>
    </row>
    <row r="63" spans="1:8" ht="18" customHeight="1" x14ac:dyDescent="0.25">
      <c r="A63" s="2" t="s">
        <v>10</v>
      </c>
      <c r="B63" t="s">
        <v>595</v>
      </c>
      <c r="C63" t="s">
        <v>554</v>
      </c>
      <c r="D63" t="s">
        <v>352</v>
      </c>
      <c r="E63" t="s">
        <v>558</v>
      </c>
    </row>
    <row r="64" spans="1:8" x14ac:dyDescent="0.25">
      <c r="A64" s="2" t="s">
        <v>11</v>
      </c>
      <c r="B64" t="s">
        <v>552</v>
      </c>
      <c r="C64" t="s">
        <v>554</v>
      </c>
      <c r="D64" t="s">
        <v>352</v>
      </c>
      <c r="E64" t="s">
        <v>559</v>
      </c>
    </row>
    <row r="65" spans="1:6" x14ac:dyDescent="0.25">
      <c r="A65" s="2" t="s">
        <v>56</v>
      </c>
      <c r="B65" t="s">
        <v>553</v>
      </c>
      <c r="C65" t="s">
        <v>555</v>
      </c>
      <c r="D65" t="s">
        <v>352</v>
      </c>
      <c r="E65" t="s">
        <v>559</v>
      </c>
    </row>
    <row r="68" spans="1:6" x14ac:dyDescent="0.25">
      <c r="C68" s="46"/>
    </row>
    <row r="70" spans="1:6" x14ac:dyDescent="0.25">
      <c r="A70" s="8" t="s">
        <v>66</v>
      </c>
    </row>
    <row r="71" spans="1:6" x14ac:dyDescent="0.25">
      <c r="A71" s="2" t="s">
        <v>69</v>
      </c>
      <c r="B71" s="2" t="s">
        <v>8</v>
      </c>
    </row>
    <row r="72" spans="1:6" ht="17.25" customHeight="1" x14ac:dyDescent="0.25">
      <c r="A72" t="s">
        <v>353</v>
      </c>
      <c r="B72" t="s">
        <v>556</v>
      </c>
      <c r="F72" s="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08"/>
  <sheetViews>
    <sheetView topLeftCell="A31" workbookViewId="0">
      <selection activeCell="C48" sqref="C48"/>
    </sheetView>
  </sheetViews>
  <sheetFormatPr defaultColWidth="9" defaultRowHeight="15" x14ac:dyDescent="0.25"/>
  <cols>
    <col min="1" max="1" width="14.42578125" customWidth="1"/>
    <col min="2" max="2" width="18.85546875" customWidth="1"/>
    <col min="3" max="4" width="20.42578125" customWidth="1"/>
    <col min="5" max="5" width="22.5703125" customWidth="1"/>
    <col min="6" max="6" width="24.5703125" customWidth="1"/>
    <col min="7" max="10" width="20.7109375" customWidth="1"/>
    <col min="11" max="11" width="27.42578125" customWidth="1"/>
    <col min="12" max="12" width="27.28515625" customWidth="1"/>
    <col min="13" max="13" width="29.140625" customWidth="1"/>
    <col min="14" max="14" width="23.85546875" customWidth="1"/>
    <col min="15" max="15" width="20.5703125" customWidth="1"/>
    <col min="16" max="16" width="22.5703125" customWidth="1"/>
    <col min="17" max="18" width="20.7109375" customWidth="1"/>
  </cols>
  <sheetData>
    <row r="1" spans="1:19" x14ac:dyDescent="0.25">
      <c r="A1" s="2" t="s">
        <v>75</v>
      </c>
    </row>
    <row r="4" spans="1:19" x14ac:dyDescent="0.25">
      <c r="A4" s="2" t="s">
        <v>5</v>
      </c>
      <c r="B4" s="2" t="s">
        <v>70</v>
      </c>
      <c r="C4" s="2" t="s">
        <v>71</v>
      </c>
      <c r="D4" s="2" t="s">
        <v>403</v>
      </c>
      <c r="E4" s="2" t="s">
        <v>72</v>
      </c>
      <c r="F4" s="2" t="s">
        <v>404</v>
      </c>
      <c r="G4" s="84" t="s">
        <v>405</v>
      </c>
      <c r="H4" s="84"/>
      <c r="I4" s="84"/>
      <c r="J4" s="84"/>
      <c r="K4" s="9" t="s">
        <v>406</v>
      </c>
      <c r="L4" s="2" t="s">
        <v>44</v>
      </c>
      <c r="M4" s="84" t="s">
        <v>407</v>
      </c>
      <c r="N4" s="84"/>
      <c r="O4" s="84"/>
      <c r="P4" s="84"/>
      <c r="Q4" s="2" t="s">
        <v>3</v>
      </c>
      <c r="R4" s="2" t="s">
        <v>73</v>
      </c>
      <c r="S4" s="2" t="s">
        <v>638</v>
      </c>
    </row>
    <row r="5" spans="1:19" x14ac:dyDescent="0.25">
      <c r="A5" s="2" t="s">
        <v>74</v>
      </c>
      <c r="B5" s="2"/>
      <c r="C5" s="2"/>
      <c r="D5" s="2" t="str">
        <f>IF(ISTEXT(F6),"(NB! Velg tiltakskategori under)","")</f>
        <v>(NB! Velg tiltakskategori under)</v>
      </c>
      <c r="E5" s="2" t="s">
        <v>408</v>
      </c>
      <c r="F5" s="2" t="s">
        <v>408</v>
      </c>
      <c r="G5" s="84" t="s">
        <v>409</v>
      </c>
      <c r="H5" s="84"/>
      <c r="I5" s="84"/>
      <c r="J5" s="84"/>
      <c r="K5" s="2" t="s">
        <v>410</v>
      </c>
      <c r="L5" s="2" t="s">
        <v>408</v>
      </c>
      <c r="M5" s="56" t="s">
        <v>411</v>
      </c>
      <c r="N5" s="2" t="s">
        <v>412</v>
      </c>
      <c r="O5" s="2" t="s">
        <v>413</v>
      </c>
      <c r="P5" s="2" t="s">
        <v>414</v>
      </c>
    </row>
    <row r="6" spans="1:19" x14ac:dyDescent="0.25">
      <c r="A6" s="2" t="s">
        <v>15</v>
      </c>
      <c r="B6" s="53" t="s">
        <v>366</v>
      </c>
      <c r="C6" s="53" t="s">
        <v>494</v>
      </c>
      <c r="D6" s="53" t="s">
        <v>453</v>
      </c>
      <c r="E6" s="53" t="s">
        <v>367</v>
      </c>
      <c r="F6" s="53" t="s">
        <v>368</v>
      </c>
      <c r="G6" s="77" t="s">
        <v>562</v>
      </c>
      <c r="H6" s="77" t="s">
        <v>560</v>
      </c>
      <c r="I6" s="77" t="s">
        <v>566</v>
      </c>
      <c r="J6" s="77" t="s">
        <v>617</v>
      </c>
      <c r="K6" s="53"/>
      <c r="L6" s="53" t="s">
        <v>369</v>
      </c>
      <c r="M6" s="53"/>
      <c r="N6" s="53"/>
      <c r="O6" s="53"/>
      <c r="P6" s="53"/>
      <c r="Q6" s="53" t="s">
        <v>370</v>
      </c>
      <c r="R6" s="53" t="s">
        <v>594</v>
      </c>
      <c r="S6" s="53"/>
    </row>
    <row r="7" spans="1:19" x14ac:dyDescent="0.25">
      <c r="A7" s="2" t="s">
        <v>17</v>
      </c>
      <c r="B7" s="53" t="s">
        <v>371</v>
      </c>
      <c r="C7" s="53" t="s">
        <v>165</v>
      </c>
      <c r="D7" s="53" t="s">
        <v>453</v>
      </c>
      <c r="E7" s="71">
        <v>4</v>
      </c>
      <c r="F7" s="53" t="s">
        <v>372</v>
      </c>
      <c r="G7" s="77" t="s">
        <v>563</v>
      </c>
      <c r="H7" s="77" t="s">
        <v>565</v>
      </c>
      <c r="I7" s="77" t="s">
        <v>567</v>
      </c>
      <c r="J7" s="77" t="s">
        <v>568</v>
      </c>
      <c r="K7" s="53"/>
      <c r="L7" s="53" t="s">
        <v>373</v>
      </c>
      <c r="M7" s="53"/>
      <c r="N7" s="53"/>
      <c r="O7" s="53"/>
      <c r="P7" s="53"/>
      <c r="Q7" s="53" t="s">
        <v>374</v>
      </c>
      <c r="R7" s="53" t="s">
        <v>591</v>
      </c>
      <c r="S7" s="53"/>
    </row>
    <row r="8" spans="1:19" x14ac:dyDescent="0.25">
      <c r="A8" s="2" t="s">
        <v>361</v>
      </c>
      <c r="B8" s="11" t="s">
        <v>633</v>
      </c>
      <c r="C8" s="11" t="s">
        <v>494</v>
      </c>
      <c r="D8" s="11" t="s">
        <v>428</v>
      </c>
      <c r="E8" s="11" t="s">
        <v>377</v>
      </c>
      <c r="F8" s="11" t="s">
        <v>634</v>
      </c>
      <c r="G8" s="79" t="s">
        <v>635</v>
      </c>
      <c r="H8" s="79" t="s">
        <v>569</v>
      </c>
      <c r="I8" s="79" t="s">
        <v>570</v>
      </c>
      <c r="J8" s="77" t="s">
        <v>571</v>
      </c>
      <c r="K8" s="53"/>
      <c r="L8" s="53"/>
      <c r="M8" s="53"/>
      <c r="N8" s="53"/>
      <c r="O8" s="53"/>
      <c r="P8" s="53"/>
      <c r="Q8" s="53"/>
      <c r="R8" s="53" t="s">
        <v>637</v>
      </c>
      <c r="S8" s="53"/>
    </row>
    <row r="9" spans="1:19" x14ac:dyDescent="0.25">
      <c r="A9" s="2" t="s">
        <v>365</v>
      </c>
      <c r="B9" s="53" t="s">
        <v>380</v>
      </c>
      <c r="C9" s="53" t="s">
        <v>494</v>
      </c>
      <c r="D9" s="53" t="s">
        <v>461</v>
      </c>
      <c r="E9" s="53" t="s">
        <v>381</v>
      </c>
      <c r="F9" s="53" t="s">
        <v>382</v>
      </c>
      <c r="G9" s="77" t="s">
        <v>564</v>
      </c>
      <c r="H9" s="77" t="s">
        <v>572</v>
      </c>
      <c r="I9" s="77" t="s">
        <v>573</v>
      </c>
      <c r="J9" s="77" t="str">
        <f>IF(ISNUMBER(SEARCH(Tiltaksanalyse!$A$89,$D9)),Tiltaksanalyse!F$89,IF(ISNUMBER(SEARCH(Tiltaksanalyse!$A$90,Tiltaksanalyse!$D9)),Tiltaksanalyse!F$90,IF(ISNUMBER(SEARCH(Tiltaksanalyse!$A$91,Tiltaksanalyse!$D9)),Tiltaksanalyse!F$91,IF(ISNUMBER(SEARCH(Tiltaksanalyse!$A$92,Tiltaksanalyse!$D9)),Tiltaksanalyse!F$92,IF(ISNUMBER(SEARCH(Tiltaksanalyse!$A$93,Tiltaksanalyse!$D9)),Tiltaksanalyse!F$93,IF(ISNUMBER(SEARCH(Tiltaksanalyse!$A$94,Tiltaksanalyse!$D9)),Tiltaksanalyse!F$94,IF(ISNUMBER(SEARCH(Tiltaksanalyse!$A$95,Tiltaksanalyse!$D9)),Tiltaksanalyse!F$95,IF(ISNUMBER(SEARCH(Tiltaksanalyse!$A$96,Tiltaksanalyse!$D9)),Tiltaksanalyse!F$96,IF(ISNUMBER(SEARCH(Tiltaksanalyse!$A$97,Tiltaksanalyse!$D9)),Tiltaksanalyse!F$97,IF(ISNUMBER(SEARCH(Tiltaksanalyse!$A$98,Tiltaksanalyse!$D9)),Tiltaksanalyse!F$98,IF(ISNUMBER(SEARCH(Tiltaksanalyse!$A$99,Tiltaksanalyse!$D9)),Tiltaksanalyse!F$99,IF(ISNUMBER(SEARCH(Tiltaksanalyse!$A$100,Tiltaksanalyse!$D9)),Tiltaksanalyse!F$100,IF(ISNUMBER(SEARCH(Tiltaksanalyse!$A$101,Tiltaksanalyse!$D9)),Tiltaksanalyse!F$101,IF(ISNUMBER(SEARCH(Tiltaksanalyse!$A$102,Tiltaksanalyse!$D9)),Tiltaksanalyse!F$102,IF(ISNUMBER(SEARCH(Tiltaksanalyse!$A$104,Tiltaksanalyse!$D9)),Tiltaksanalyse!F$103,"")))))))))))))))</f>
        <v xml:space="preserve"> </v>
      </c>
      <c r="K9" s="53"/>
      <c r="L9" s="53" t="s">
        <v>383</v>
      </c>
      <c r="M9" s="53"/>
      <c r="N9" s="53"/>
      <c r="O9" s="53"/>
      <c r="P9" s="53"/>
      <c r="Q9" s="53" t="s">
        <v>574</v>
      </c>
      <c r="R9" s="53" t="s">
        <v>592</v>
      </c>
      <c r="S9" s="53"/>
    </row>
    <row r="10" spans="1:19" x14ac:dyDescent="0.25">
      <c r="A10" s="2" t="s">
        <v>375</v>
      </c>
      <c r="B10" s="53" t="s">
        <v>616</v>
      </c>
      <c r="C10" s="53" t="s">
        <v>165</v>
      </c>
      <c r="D10" s="53" t="s">
        <v>461</v>
      </c>
      <c r="E10" s="53" t="s">
        <v>607</v>
      </c>
      <c r="F10" s="53" t="s">
        <v>606</v>
      </c>
      <c r="G10" s="53" t="s">
        <v>608</v>
      </c>
      <c r="H10" s="53" t="s">
        <v>609</v>
      </c>
      <c r="I10" s="77" t="str">
        <f>IF(ISNUMBER(SEARCH(Tiltaksanalyse!$A$89,$E10)),Tiltaksanalyse!E$89,IF(ISNUMBER(SEARCH(Tiltaksanalyse!$A$90,Tiltaksanalyse!$E10)),Tiltaksanalyse!E$90,IF(ISNUMBER(SEARCH(Tiltaksanalyse!$A$91,Tiltaksanalyse!$E10)),Tiltaksanalyse!E$91,IF(ISNUMBER(SEARCH(Tiltaksanalyse!$A$92,Tiltaksanalyse!$E10)),Tiltaksanalyse!E$92,IF(ISNUMBER(SEARCH(Tiltaksanalyse!$A$93,Tiltaksanalyse!$E10)),Tiltaksanalyse!E$93,IF(ISNUMBER(SEARCH(Tiltaksanalyse!$A$94,Tiltaksanalyse!$E10)),Tiltaksanalyse!E$94,IF(ISNUMBER(SEARCH(Tiltaksanalyse!$A$95,Tiltaksanalyse!$E10)),Tiltaksanalyse!E$95,IF(ISNUMBER(SEARCH(Tiltaksanalyse!$A$96,Tiltaksanalyse!$E10)),Tiltaksanalyse!E$96,IF(ISNUMBER(SEARCH(Tiltaksanalyse!$A$97,Tiltaksanalyse!$E10)),Tiltaksanalyse!E$97,IF(ISNUMBER(SEARCH(Tiltaksanalyse!$A$98,Tiltaksanalyse!$E10)),Tiltaksanalyse!E$98,IF(ISNUMBER(SEARCH(Tiltaksanalyse!$A$99,Tiltaksanalyse!$E10)),Tiltaksanalyse!E$99,IF(ISNUMBER(SEARCH(Tiltaksanalyse!$A$100,Tiltaksanalyse!$E10)),Tiltaksanalyse!E$100,IF(ISNUMBER(SEARCH(Tiltaksanalyse!$A$101,Tiltaksanalyse!$E10)),Tiltaksanalyse!E$101,IF(ISNUMBER(SEARCH(Tiltaksanalyse!$A$102,Tiltaksanalyse!$E10)),Tiltaksanalyse!E$102,IF(ISNUMBER(SEARCH(Tiltaksanalyse!$A$104,Tiltaksanalyse!$E10)),Tiltaksanalyse!E$103,"")))))))))))))))</f>
        <v/>
      </c>
      <c r="J10" s="77" t="str">
        <f>IF(ISNUMBER(SEARCH(Tiltaksanalyse!$A$89,$E10)),Tiltaksanalyse!F$89,IF(ISNUMBER(SEARCH(Tiltaksanalyse!$A$90,Tiltaksanalyse!$E10)),Tiltaksanalyse!F$90,IF(ISNUMBER(SEARCH(Tiltaksanalyse!$A$91,Tiltaksanalyse!$E10)),Tiltaksanalyse!F$91,IF(ISNUMBER(SEARCH(Tiltaksanalyse!$A$92,Tiltaksanalyse!$E10)),Tiltaksanalyse!F$92,IF(ISNUMBER(SEARCH(Tiltaksanalyse!$A$93,Tiltaksanalyse!$E10)),Tiltaksanalyse!F$93,IF(ISNUMBER(SEARCH(Tiltaksanalyse!$A$94,Tiltaksanalyse!$E10)),Tiltaksanalyse!F$94,IF(ISNUMBER(SEARCH(Tiltaksanalyse!$A$95,Tiltaksanalyse!$E10)),Tiltaksanalyse!F$95,IF(ISNUMBER(SEARCH(Tiltaksanalyse!$A$96,Tiltaksanalyse!$E10)),Tiltaksanalyse!F$96,IF(ISNUMBER(SEARCH(Tiltaksanalyse!$A$97,Tiltaksanalyse!$E10)),Tiltaksanalyse!F$97,IF(ISNUMBER(SEARCH(Tiltaksanalyse!$A$98,Tiltaksanalyse!$E10)),Tiltaksanalyse!F$98,IF(ISNUMBER(SEARCH(Tiltaksanalyse!$A$99,Tiltaksanalyse!$E10)),Tiltaksanalyse!F$99,IF(ISNUMBER(SEARCH(Tiltaksanalyse!$A$100,Tiltaksanalyse!$E10)),Tiltaksanalyse!F$100,IF(ISNUMBER(SEARCH(Tiltaksanalyse!$A$101,Tiltaksanalyse!$E10)),Tiltaksanalyse!F$101,IF(ISNUMBER(SEARCH(Tiltaksanalyse!$A$102,Tiltaksanalyse!$E10)),Tiltaksanalyse!F$102,IF(ISNUMBER(SEARCH(Tiltaksanalyse!$A$104,Tiltaksanalyse!$E10)),Tiltaksanalyse!F$103,"")))))))))))))))</f>
        <v/>
      </c>
      <c r="K10" s="53"/>
      <c r="L10" s="53"/>
      <c r="M10" s="53"/>
      <c r="N10" s="53"/>
      <c r="O10" s="53"/>
      <c r="P10" s="53"/>
      <c r="Q10" s="53"/>
      <c r="R10" s="53" t="s">
        <v>609</v>
      </c>
      <c r="S10" s="53"/>
    </row>
    <row r="11" spans="1:19" x14ac:dyDescent="0.25">
      <c r="A11" s="2" t="s">
        <v>376</v>
      </c>
      <c r="B11" s="53" t="s">
        <v>354</v>
      </c>
      <c r="C11" s="53" t="s">
        <v>165</v>
      </c>
      <c r="D11" s="53" t="s">
        <v>461</v>
      </c>
      <c r="E11" s="53" t="s">
        <v>607</v>
      </c>
      <c r="F11" s="53" t="s">
        <v>610</v>
      </c>
      <c r="G11" s="53" t="s">
        <v>608</v>
      </c>
      <c r="H11" s="53" t="s">
        <v>609</v>
      </c>
      <c r="I11" s="77" t="str">
        <f>IF(ISNUMBER(SEARCH(Tiltaksanalyse!$A$89,$E11)),Tiltaksanalyse!E$89,IF(ISNUMBER(SEARCH(Tiltaksanalyse!$A$90,Tiltaksanalyse!$E11)),Tiltaksanalyse!E$90,IF(ISNUMBER(SEARCH(Tiltaksanalyse!$A$91,Tiltaksanalyse!$E11)),Tiltaksanalyse!E$91,IF(ISNUMBER(SEARCH(Tiltaksanalyse!$A$92,Tiltaksanalyse!$E11)),Tiltaksanalyse!E$92,IF(ISNUMBER(SEARCH(Tiltaksanalyse!$A$93,Tiltaksanalyse!$E11)),Tiltaksanalyse!E$93,IF(ISNUMBER(SEARCH(Tiltaksanalyse!$A$94,Tiltaksanalyse!$E11)),Tiltaksanalyse!E$94,IF(ISNUMBER(SEARCH(Tiltaksanalyse!$A$95,Tiltaksanalyse!$E11)),Tiltaksanalyse!E$95,IF(ISNUMBER(SEARCH(Tiltaksanalyse!$A$96,Tiltaksanalyse!$E11)),Tiltaksanalyse!E$96,IF(ISNUMBER(SEARCH(Tiltaksanalyse!$A$97,Tiltaksanalyse!$E11)),Tiltaksanalyse!E$97,IF(ISNUMBER(SEARCH(Tiltaksanalyse!$A$98,Tiltaksanalyse!$E11)),Tiltaksanalyse!E$98,IF(ISNUMBER(SEARCH(Tiltaksanalyse!$A$99,Tiltaksanalyse!$E11)),Tiltaksanalyse!E$99,IF(ISNUMBER(SEARCH(Tiltaksanalyse!$A$100,Tiltaksanalyse!$E11)),Tiltaksanalyse!E$100,IF(ISNUMBER(SEARCH(Tiltaksanalyse!$A$101,Tiltaksanalyse!$E11)),Tiltaksanalyse!E$101,IF(ISNUMBER(SEARCH(Tiltaksanalyse!$A$102,Tiltaksanalyse!$E11)),Tiltaksanalyse!E$102,IF(ISNUMBER(SEARCH(Tiltaksanalyse!$A$104,Tiltaksanalyse!$E11)),Tiltaksanalyse!E$103,"")))))))))))))))</f>
        <v/>
      </c>
      <c r="J11" s="77" t="str">
        <f>IF(ISNUMBER(SEARCH(Tiltaksanalyse!$A$89,$E11)),Tiltaksanalyse!F$89,IF(ISNUMBER(SEARCH(Tiltaksanalyse!$A$90,Tiltaksanalyse!$E11)),Tiltaksanalyse!F$90,IF(ISNUMBER(SEARCH(Tiltaksanalyse!$A$91,Tiltaksanalyse!$E11)),Tiltaksanalyse!F$91,IF(ISNUMBER(SEARCH(Tiltaksanalyse!$A$92,Tiltaksanalyse!$E11)),Tiltaksanalyse!F$92,IF(ISNUMBER(SEARCH(Tiltaksanalyse!$A$93,Tiltaksanalyse!$E11)),Tiltaksanalyse!F$93,IF(ISNUMBER(SEARCH(Tiltaksanalyse!$A$94,Tiltaksanalyse!$E11)),Tiltaksanalyse!F$94,IF(ISNUMBER(SEARCH(Tiltaksanalyse!$A$95,Tiltaksanalyse!$E11)),Tiltaksanalyse!F$95,IF(ISNUMBER(SEARCH(Tiltaksanalyse!$A$96,Tiltaksanalyse!$E11)),Tiltaksanalyse!F$96,IF(ISNUMBER(SEARCH(Tiltaksanalyse!$A$97,Tiltaksanalyse!$E11)),Tiltaksanalyse!F$97,IF(ISNUMBER(SEARCH(Tiltaksanalyse!$A$98,Tiltaksanalyse!$E11)),Tiltaksanalyse!F$98,IF(ISNUMBER(SEARCH(Tiltaksanalyse!$A$99,Tiltaksanalyse!$E11)),Tiltaksanalyse!F$99,IF(ISNUMBER(SEARCH(Tiltaksanalyse!$A$100,Tiltaksanalyse!$E11)),Tiltaksanalyse!F$100,IF(ISNUMBER(SEARCH(Tiltaksanalyse!$A$101,Tiltaksanalyse!$E11)),Tiltaksanalyse!F$101,IF(ISNUMBER(SEARCH(Tiltaksanalyse!$A$102,Tiltaksanalyse!$E11)),Tiltaksanalyse!F$102,IF(ISNUMBER(SEARCH(Tiltaksanalyse!$A$104,Tiltaksanalyse!$E11)),Tiltaksanalyse!F$103,"")))))))))))))))</f>
        <v/>
      </c>
      <c r="K11" s="53"/>
      <c r="L11" s="53"/>
      <c r="M11" s="53"/>
      <c r="N11" s="53"/>
      <c r="O11" s="53"/>
      <c r="P11" s="53"/>
      <c r="Q11" s="53"/>
      <c r="R11" s="53" t="s">
        <v>609</v>
      </c>
      <c r="S11" s="53"/>
    </row>
    <row r="12" spans="1:19" x14ac:dyDescent="0.25">
      <c r="A12" s="2" t="s">
        <v>611</v>
      </c>
      <c r="B12" s="53" t="s">
        <v>612</v>
      </c>
      <c r="C12" s="53" t="s">
        <v>494</v>
      </c>
      <c r="D12" s="53" t="s">
        <v>486</v>
      </c>
      <c r="E12" s="53" t="s">
        <v>363</v>
      </c>
      <c r="F12" s="53" t="s">
        <v>613</v>
      </c>
      <c r="G12" s="53" t="s">
        <v>614</v>
      </c>
      <c r="H12" s="53" t="s">
        <v>615</v>
      </c>
      <c r="I12" s="77" t="str">
        <f>IF(ISNUMBER(SEARCH(Tiltaksanalyse!$A$89,$E12)),Tiltaksanalyse!E$89,IF(ISNUMBER(SEARCH(Tiltaksanalyse!$A$90,Tiltaksanalyse!$E12)),Tiltaksanalyse!E$90,IF(ISNUMBER(SEARCH(Tiltaksanalyse!$A$91,Tiltaksanalyse!$E12)),Tiltaksanalyse!E$91,IF(ISNUMBER(SEARCH(Tiltaksanalyse!$A$92,Tiltaksanalyse!$E12)),Tiltaksanalyse!E$92,IF(ISNUMBER(SEARCH(Tiltaksanalyse!$A$93,Tiltaksanalyse!$E12)),Tiltaksanalyse!E$93,IF(ISNUMBER(SEARCH(Tiltaksanalyse!$A$94,Tiltaksanalyse!$E12)),Tiltaksanalyse!E$94,IF(ISNUMBER(SEARCH(Tiltaksanalyse!$A$95,Tiltaksanalyse!$E12)),Tiltaksanalyse!E$95,IF(ISNUMBER(SEARCH(Tiltaksanalyse!$A$96,Tiltaksanalyse!$E12)),Tiltaksanalyse!E$96,IF(ISNUMBER(SEARCH(Tiltaksanalyse!$A$97,Tiltaksanalyse!$E12)),Tiltaksanalyse!E$97,IF(ISNUMBER(SEARCH(Tiltaksanalyse!$A$98,Tiltaksanalyse!$E12)),Tiltaksanalyse!E$98,IF(ISNUMBER(SEARCH(Tiltaksanalyse!$A$99,Tiltaksanalyse!$E12)),Tiltaksanalyse!E$99,IF(ISNUMBER(SEARCH(Tiltaksanalyse!$A$100,Tiltaksanalyse!$E12)),Tiltaksanalyse!E$100,IF(ISNUMBER(SEARCH(Tiltaksanalyse!$A$101,Tiltaksanalyse!$E12)),Tiltaksanalyse!E$101,IF(ISNUMBER(SEARCH(Tiltaksanalyse!$A$102,Tiltaksanalyse!$E12)),Tiltaksanalyse!E$102,IF(ISNUMBER(SEARCH(Tiltaksanalyse!$A$104,Tiltaksanalyse!$E12)),Tiltaksanalyse!E$103,"")))))))))))))))</f>
        <v/>
      </c>
      <c r="J12" s="77" t="str">
        <f>IF(ISNUMBER(SEARCH(Tiltaksanalyse!$A$89,$E12)),Tiltaksanalyse!F$89,IF(ISNUMBER(SEARCH(Tiltaksanalyse!$A$90,Tiltaksanalyse!$E12)),Tiltaksanalyse!F$90,IF(ISNUMBER(SEARCH(Tiltaksanalyse!$A$91,Tiltaksanalyse!$E12)),Tiltaksanalyse!F$91,IF(ISNUMBER(SEARCH(Tiltaksanalyse!$A$92,Tiltaksanalyse!$E12)),Tiltaksanalyse!F$92,IF(ISNUMBER(SEARCH(Tiltaksanalyse!$A$93,Tiltaksanalyse!$E12)),Tiltaksanalyse!F$93,IF(ISNUMBER(SEARCH(Tiltaksanalyse!$A$94,Tiltaksanalyse!$E12)),Tiltaksanalyse!F$94,IF(ISNUMBER(SEARCH(Tiltaksanalyse!$A$95,Tiltaksanalyse!$E12)),Tiltaksanalyse!F$95,IF(ISNUMBER(SEARCH(Tiltaksanalyse!$A$96,Tiltaksanalyse!$E12)),Tiltaksanalyse!F$96,IF(ISNUMBER(SEARCH(Tiltaksanalyse!$A$97,Tiltaksanalyse!$E12)),Tiltaksanalyse!F$97,IF(ISNUMBER(SEARCH(Tiltaksanalyse!$A$98,Tiltaksanalyse!$E12)),Tiltaksanalyse!F$98,IF(ISNUMBER(SEARCH(Tiltaksanalyse!$A$99,Tiltaksanalyse!$E12)),Tiltaksanalyse!F$99,IF(ISNUMBER(SEARCH(Tiltaksanalyse!$A$100,Tiltaksanalyse!$E12)),Tiltaksanalyse!F$100,IF(ISNUMBER(SEARCH(Tiltaksanalyse!$A$101,Tiltaksanalyse!$E12)),Tiltaksanalyse!F$101,IF(ISNUMBER(SEARCH(Tiltaksanalyse!$A$102,Tiltaksanalyse!$E12)),Tiltaksanalyse!F$102,IF(ISNUMBER(SEARCH(Tiltaksanalyse!$A$104,Tiltaksanalyse!$E12)),Tiltaksanalyse!F$103,"")))))))))))))))</f>
        <v/>
      </c>
      <c r="K12" s="53"/>
      <c r="L12" s="53"/>
      <c r="M12" s="53"/>
      <c r="N12" s="53"/>
      <c r="O12" s="53"/>
      <c r="P12" s="53"/>
      <c r="Q12" s="53"/>
      <c r="R12" s="53" t="s">
        <v>615</v>
      </c>
      <c r="S12" s="53"/>
    </row>
    <row r="13" spans="1:19" x14ac:dyDescent="0.25">
      <c r="A13" s="2"/>
    </row>
    <row r="14" spans="1:19" x14ac:dyDescent="0.25">
      <c r="A14" s="2" t="s">
        <v>415</v>
      </c>
    </row>
    <row r="15" spans="1:19" ht="15" customHeight="1" x14ac:dyDescent="0.25">
      <c r="A15" s="2" t="s">
        <v>375</v>
      </c>
      <c r="B15" t="s">
        <v>356</v>
      </c>
      <c r="C15" t="s">
        <v>355</v>
      </c>
      <c r="D15" s="53" t="s">
        <v>461</v>
      </c>
      <c r="E15" t="s">
        <v>357</v>
      </c>
      <c r="F15" t="s">
        <v>358</v>
      </c>
      <c r="G15" s="72"/>
      <c r="H15" s="72"/>
      <c r="I15" s="72"/>
      <c r="J15" s="72"/>
      <c r="K15" s="72"/>
      <c r="L15" s="57"/>
      <c r="M15" s="57"/>
      <c r="N15" s="57"/>
      <c r="O15" s="57"/>
      <c r="P15" s="57"/>
      <c r="Q15" t="s">
        <v>359</v>
      </c>
      <c r="R15" t="s">
        <v>588</v>
      </c>
    </row>
    <row r="16" spans="1:19" ht="15" customHeight="1" x14ac:dyDescent="0.25">
      <c r="A16" s="2" t="s">
        <v>376</v>
      </c>
      <c r="B16" t="s">
        <v>354</v>
      </c>
      <c r="C16" t="s">
        <v>355</v>
      </c>
      <c r="D16" s="53" t="s">
        <v>461</v>
      </c>
      <c r="E16" t="s">
        <v>357</v>
      </c>
      <c r="F16" t="s">
        <v>360</v>
      </c>
      <c r="G16" s="72"/>
      <c r="H16" s="72"/>
      <c r="I16" s="72"/>
      <c r="J16" s="72"/>
      <c r="K16" s="72"/>
      <c r="L16" s="57"/>
      <c r="M16" s="57"/>
      <c r="N16" s="57"/>
      <c r="O16" s="57"/>
      <c r="P16" s="57"/>
      <c r="Q16" t="s">
        <v>575</v>
      </c>
      <c r="R16" t="s">
        <v>589</v>
      </c>
    </row>
    <row r="17" spans="1:18" ht="15" customHeight="1" x14ac:dyDescent="0.25">
      <c r="A17" s="2" t="s">
        <v>379</v>
      </c>
      <c r="B17" t="s">
        <v>378</v>
      </c>
      <c r="C17" t="s">
        <v>362</v>
      </c>
      <c r="D17" s="53" t="s">
        <v>561</v>
      </c>
      <c r="E17" t="s">
        <v>363</v>
      </c>
      <c r="F17" t="s">
        <v>364</v>
      </c>
      <c r="G17" s="72"/>
      <c r="H17" s="72"/>
      <c r="I17" s="72"/>
      <c r="J17" s="72"/>
      <c r="K17" s="72"/>
      <c r="L17" s="57"/>
      <c r="M17" s="57"/>
      <c r="N17" s="57"/>
      <c r="O17" s="57"/>
      <c r="P17" s="57"/>
      <c r="Q17" t="s">
        <v>576</v>
      </c>
      <c r="R17" s="53" t="s">
        <v>590</v>
      </c>
    </row>
    <row r="18" spans="1:18" x14ac:dyDescent="0.25">
      <c r="A18" s="2"/>
    </row>
    <row r="19" spans="1:18" x14ac:dyDescent="0.25">
      <c r="A19" s="2"/>
      <c r="F19" s="3" t="s">
        <v>416</v>
      </c>
    </row>
    <row r="20" spans="1:18" x14ac:dyDescent="0.25">
      <c r="A20" s="2" t="s">
        <v>75</v>
      </c>
      <c r="B20" s="2" t="s">
        <v>7</v>
      </c>
      <c r="C20" s="2"/>
      <c r="D20" s="2"/>
      <c r="E20" s="2"/>
      <c r="F20" s="2" t="s">
        <v>12</v>
      </c>
      <c r="G20" s="2"/>
      <c r="J20" s="9" t="s">
        <v>82</v>
      </c>
    </row>
    <row r="21" spans="1:18" ht="15" customHeight="1" x14ac:dyDescent="0.25">
      <c r="A21" s="2"/>
      <c r="B21" s="2" t="s">
        <v>10</v>
      </c>
      <c r="C21" s="2" t="s">
        <v>11</v>
      </c>
      <c r="D21" s="2"/>
      <c r="E21" s="2" t="s">
        <v>417</v>
      </c>
      <c r="F21" s="2" t="s">
        <v>10</v>
      </c>
      <c r="G21" s="2" t="s">
        <v>11</v>
      </c>
      <c r="H21" s="2" t="s">
        <v>417</v>
      </c>
      <c r="I21" s="2"/>
    </row>
    <row r="22" spans="1:18" ht="15" customHeight="1" x14ac:dyDescent="0.25">
      <c r="A22" s="2" t="s">
        <v>74</v>
      </c>
      <c r="B22" s="2"/>
      <c r="C22" s="2"/>
      <c r="D22" s="2"/>
      <c r="E22" s="2"/>
      <c r="F22" s="2"/>
      <c r="G22" s="2"/>
      <c r="H22" s="2"/>
      <c r="I22" s="2"/>
      <c r="J22" s="2"/>
    </row>
    <row r="23" spans="1:18" ht="15" customHeight="1" x14ac:dyDescent="0.25">
      <c r="A23" s="2" t="s">
        <v>15</v>
      </c>
      <c r="C23" t="s">
        <v>578</v>
      </c>
      <c r="D23" s="57"/>
      <c r="E23" s="57"/>
      <c r="F23" s="53"/>
      <c r="G23" s="53" t="s">
        <v>174</v>
      </c>
      <c r="H23" s="57"/>
      <c r="I23" s="57"/>
      <c r="J23" s="57" t="s">
        <v>580</v>
      </c>
    </row>
    <row r="24" spans="1:18" ht="15" customHeight="1" x14ac:dyDescent="0.25">
      <c r="A24" s="2" t="s">
        <v>17</v>
      </c>
      <c r="B24" t="s">
        <v>577</v>
      </c>
      <c r="D24" s="57"/>
      <c r="E24" s="57"/>
      <c r="F24" s="53" t="s">
        <v>174</v>
      </c>
      <c r="G24" s="53"/>
      <c r="H24" s="57"/>
      <c r="I24" s="57"/>
      <c r="J24" s="57"/>
    </row>
    <row r="25" spans="1:18" ht="15" customHeight="1" x14ac:dyDescent="0.25">
      <c r="A25" s="2" t="s">
        <v>361</v>
      </c>
      <c r="B25" t="s">
        <v>577</v>
      </c>
      <c r="D25" s="53"/>
      <c r="E25" s="53"/>
      <c r="F25" s="53" t="s">
        <v>579</v>
      </c>
      <c r="G25" s="53"/>
      <c r="H25" s="53"/>
      <c r="I25" s="53"/>
      <c r="J25" s="53"/>
    </row>
    <row r="26" spans="1:18" ht="15" customHeight="1" x14ac:dyDescent="0.25">
      <c r="A26" s="2" t="s">
        <v>365</v>
      </c>
      <c r="C26" t="s">
        <v>578</v>
      </c>
      <c r="G26" t="s">
        <v>579</v>
      </c>
    </row>
    <row r="27" spans="1:18" ht="15" customHeight="1" x14ac:dyDescent="0.25">
      <c r="A27" s="2"/>
    </row>
    <row r="30" spans="1:18" x14ac:dyDescent="0.25">
      <c r="F30" s="3" t="s">
        <v>418</v>
      </c>
    </row>
    <row r="31" spans="1:18" x14ac:dyDescent="0.25">
      <c r="A31" s="9"/>
      <c r="B31" s="9" t="s">
        <v>5</v>
      </c>
      <c r="C31" s="9"/>
      <c r="D31" s="9"/>
      <c r="E31" s="9"/>
      <c r="F31" s="9" t="s">
        <v>12</v>
      </c>
      <c r="G31" s="9" t="s">
        <v>6</v>
      </c>
      <c r="H31" s="9" t="s">
        <v>419</v>
      </c>
      <c r="I31" s="9" t="s">
        <v>52</v>
      </c>
    </row>
    <row r="32" spans="1:18" ht="30" x14ac:dyDescent="0.25">
      <c r="A32" s="2" t="s">
        <v>13</v>
      </c>
      <c r="B32" s="71">
        <v>1</v>
      </c>
      <c r="C32" s="71">
        <v>4</v>
      </c>
      <c r="D32" s="53"/>
      <c r="E32" s="53"/>
      <c r="F32" s="53" t="s">
        <v>632</v>
      </c>
      <c r="G32" s="76" t="s">
        <v>631</v>
      </c>
      <c r="H32" s="53"/>
      <c r="I32" s="53" t="s">
        <v>593</v>
      </c>
    </row>
    <row r="33" spans="1:9" s="12" customFormat="1" ht="30" x14ac:dyDescent="0.25">
      <c r="A33" s="9" t="s">
        <v>14</v>
      </c>
      <c r="B33" s="80">
        <v>3</v>
      </c>
      <c r="C33" s="80"/>
      <c r="D33" s="81"/>
      <c r="E33" s="81"/>
      <c r="F33" s="81" t="s">
        <v>636</v>
      </c>
      <c r="G33" s="82" t="s">
        <v>631</v>
      </c>
      <c r="H33" s="78"/>
      <c r="I33" s="81" t="str">
        <f>R8</f>
        <v>Kostnadene vil avhenge svært mye av hvilket omfang det skal gjennomføres i, dvs. hvor stort område, hvilken aktivitet som hindres og hvilke alternative områder som berøres. Den anslåtte arealstørrelsen er imidlertid betydelig så kostnadene er potensielt svært høye.</v>
      </c>
    </row>
    <row r="34" spans="1:9" x14ac:dyDescent="0.25">
      <c r="A34" s="2" t="s">
        <v>16</v>
      </c>
      <c r="B34" s="53"/>
      <c r="C34" s="53"/>
      <c r="D34" s="53"/>
      <c r="E34" s="53"/>
      <c r="F34" s="53"/>
      <c r="G34" s="53"/>
      <c r="H34" s="53"/>
      <c r="I34" s="53"/>
    </row>
    <row r="35" spans="1:9" x14ac:dyDescent="0.25">
      <c r="A35" s="2" t="s">
        <v>420</v>
      </c>
      <c r="B35" s="53"/>
      <c r="C35" s="53"/>
      <c r="D35" s="53"/>
      <c r="E35" s="53"/>
      <c r="F35" s="53"/>
      <c r="G35" s="53"/>
      <c r="H35" s="53"/>
      <c r="I35" s="53"/>
    </row>
    <row r="37" spans="1:9" x14ac:dyDescent="0.25">
      <c r="A37" s="2"/>
    </row>
    <row r="38" spans="1:9" x14ac:dyDescent="0.25">
      <c r="A38" s="2"/>
      <c r="F38" s="3"/>
    </row>
    <row r="39" spans="1:9" x14ac:dyDescent="0.25">
      <c r="A39" s="2"/>
      <c r="F39" s="3"/>
    </row>
    <row r="40" spans="1:9" x14ac:dyDescent="0.25">
      <c r="A40" s="2"/>
      <c r="E40" s="3" t="s">
        <v>387</v>
      </c>
    </row>
    <row r="41" spans="1:9" x14ac:dyDescent="0.25">
      <c r="A41" s="2" t="s">
        <v>388</v>
      </c>
      <c r="E41" s="3" t="s">
        <v>389</v>
      </c>
    </row>
    <row r="42" spans="1:9" x14ac:dyDescent="0.25">
      <c r="A42" s="2" t="s">
        <v>390</v>
      </c>
      <c r="B42" s="2" t="s">
        <v>391</v>
      </c>
      <c r="C42" s="2" t="s">
        <v>392</v>
      </c>
      <c r="D42" s="2" t="s">
        <v>393</v>
      </c>
      <c r="E42" s="2" t="s">
        <v>394</v>
      </c>
      <c r="F42" s="2" t="s">
        <v>3</v>
      </c>
    </row>
    <row r="43" spans="1:9" x14ac:dyDescent="0.25">
      <c r="A43" s="2" t="s">
        <v>395</v>
      </c>
      <c r="B43" s="53" t="s">
        <v>581</v>
      </c>
      <c r="C43" s="53" t="s">
        <v>582</v>
      </c>
      <c r="D43" s="53" t="s">
        <v>603</v>
      </c>
      <c r="E43" s="53" t="s">
        <v>583</v>
      </c>
      <c r="F43" s="53" t="s">
        <v>584</v>
      </c>
    </row>
    <row r="44" spans="1:9" x14ac:dyDescent="0.25">
      <c r="A44" s="2" t="s">
        <v>396</v>
      </c>
      <c r="B44" s="53" t="s">
        <v>604</v>
      </c>
      <c r="C44" s="53" t="s">
        <v>587</v>
      </c>
      <c r="D44" s="53" t="s">
        <v>605</v>
      </c>
      <c r="E44" s="53" t="s">
        <v>585</v>
      </c>
      <c r="F44" s="53" t="s">
        <v>586</v>
      </c>
    </row>
    <row r="51" spans="1:2" x14ac:dyDescent="0.25">
      <c r="A51" s="2" t="s">
        <v>397</v>
      </c>
    </row>
    <row r="52" spans="1:2" x14ac:dyDescent="0.25">
      <c r="A52" s="2" t="s">
        <v>398</v>
      </c>
      <c r="B52" t="s">
        <v>640</v>
      </c>
    </row>
    <row r="53" spans="1:2" x14ac:dyDescent="0.25">
      <c r="A53" s="2" t="s">
        <v>399</v>
      </c>
      <c r="B53" s="83" t="s">
        <v>639</v>
      </c>
    </row>
    <row r="86" spans="1:8" ht="15.75" thickBot="1" x14ac:dyDescent="0.3"/>
    <row r="87" spans="1:8" x14ac:dyDescent="0.25">
      <c r="A87" s="58" t="s">
        <v>421</v>
      </c>
      <c r="B87" s="59"/>
      <c r="C87" s="59"/>
      <c r="D87" s="59"/>
      <c r="E87" s="59"/>
      <c r="F87" s="60"/>
    </row>
    <row r="88" spans="1:8" x14ac:dyDescent="0.25">
      <c r="A88" s="61" t="s">
        <v>422</v>
      </c>
      <c r="B88" s="62" t="s">
        <v>423</v>
      </c>
      <c r="C88" s="62" t="s">
        <v>424</v>
      </c>
      <c r="D88" s="62" t="s">
        <v>425</v>
      </c>
      <c r="E88" s="62" t="s">
        <v>426</v>
      </c>
      <c r="F88" s="63" t="s">
        <v>427</v>
      </c>
      <c r="G88" s="2"/>
      <c r="H88" s="2"/>
    </row>
    <row r="89" spans="1:8" x14ac:dyDescent="0.25">
      <c r="A89" s="64" t="s">
        <v>428</v>
      </c>
      <c r="B89" s="65" t="s">
        <v>429</v>
      </c>
      <c r="C89" s="65" t="s">
        <v>430</v>
      </c>
      <c r="D89" s="65" t="s">
        <v>431</v>
      </c>
      <c r="E89" s="65" t="s">
        <v>432</v>
      </c>
      <c r="F89" s="66" t="s">
        <v>433</v>
      </c>
    </row>
    <row r="90" spans="1:8" x14ac:dyDescent="0.25">
      <c r="A90" s="64" t="s">
        <v>434</v>
      </c>
      <c r="B90" s="65" t="s">
        <v>435</v>
      </c>
      <c r="C90" s="65" t="s">
        <v>436</v>
      </c>
      <c r="D90" s="65" t="s">
        <v>437</v>
      </c>
      <c r="E90" s="65" t="s">
        <v>438</v>
      </c>
      <c r="F90" s="66" t="s">
        <v>439</v>
      </c>
    </row>
    <row r="91" spans="1:8" x14ac:dyDescent="0.25">
      <c r="A91" s="64" t="s">
        <v>440</v>
      </c>
      <c r="B91" s="65" t="s">
        <v>441</v>
      </c>
      <c r="C91" s="65" t="s">
        <v>430</v>
      </c>
      <c r="D91" s="65" t="s">
        <v>442</v>
      </c>
      <c r="E91" s="65" t="s">
        <v>443</v>
      </c>
      <c r="F91" s="66" t="s">
        <v>444</v>
      </c>
    </row>
    <row r="92" spans="1:8" x14ac:dyDescent="0.25">
      <c r="A92" s="64" t="s">
        <v>445</v>
      </c>
      <c r="B92" s="65" t="s">
        <v>446</v>
      </c>
      <c r="C92" s="65" t="s">
        <v>430</v>
      </c>
      <c r="D92" s="65" t="s">
        <v>447</v>
      </c>
      <c r="E92" s="65" t="s">
        <v>448</v>
      </c>
      <c r="F92" s="66" t="s">
        <v>444</v>
      </c>
    </row>
    <row r="93" spans="1:8" x14ac:dyDescent="0.25">
      <c r="A93" s="64" t="s">
        <v>449</v>
      </c>
      <c r="B93" s="65" t="s">
        <v>450</v>
      </c>
      <c r="C93" s="65" t="s">
        <v>430</v>
      </c>
      <c r="D93" s="65" t="s">
        <v>451</v>
      </c>
      <c r="E93" s="65" t="s">
        <v>452</v>
      </c>
      <c r="F93" s="66" t="s">
        <v>444</v>
      </c>
    </row>
    <row r="94" spans="1:8" x14ac:dyDescent="0.25">
      <c r="A94" s="64" t="s">
        <v>453</v>
      </c>
      <c r="B94" s="65" t="s">
        <v>454</v>
      </c>
      <c r="C94" s="65" t="s">
        <v>430</v>
      </c>
      <c r="D94" s="65" t="s">
        <v>455</v>
      </c>
      <c r="E94" s="65" t="s">
        <v>456</v>
      </c>
      <c r="F94" s="66" t="s">
        <v>444</v>
      </c>
    </row>
    <row r="95" spans="1:8" x14ac:dyDescent="0.25">
      <c r="A95" s="64" t="s">
        <v>457</v>
      </c>
      <c r="B95" s="65" t="s">
        <v>458</v>
      </c>
      <c r="C95" s="65" t="s">
        <v>430</v>
      </c>
      <c r="D95" s="65" t="s">
        <v>459</v>
      </c>
      <c r="E95" s="65" t="s">
        <v>460</v>
      </c>
      <c r="F95" s="66" t="s">
        <v>439</v>
      </c>
    </row>
    <row r="96" spans="1:8" x14ac:dyDescent="0.25">
      <c r="A96" s="64" t="s">
        <v>461</v>
      </c>
      <c r="B96" s="65" t="s">
        <v>462</v>
      </c>
      <c r="C96" s="65" t="s">
        <v>463</v>
      </c>
      <c r="D96" s="65" t="s">
        <v>460</v>
      </c>
      <c r="E96" s="65" t="s">
        <v>459</v>
      </c>
      <c r="F96" s="66" t="s">
        <v>464</v>
      </c>
    </row>
    <row r="97" spans="1:7" x14ac:dyDescent="0.25">
      <c r="A97" s="64" t="s">
        <v>465</v>
      </c>
      <c r="B97" s="65" t="s">
        <v>466</v>
      </c>
      <c r="C97" s="65" t="s">
        <v>467</v>
      </c>
      <c r="D97" s="65" t="s">
        <v>460</v>
      </c>
      <c r="E97" s="65" t="s">
        <v>468</v>
      </c>
      <c r="F97" s="66" t="s">
        <v>459</v>
      </c>
    </row>
    <row r="98" spans="1:7" x14ac:dyDescent="0.25">
      <c r="A98" s="64" t="s">
        <v>469</v>
      </c>
      <c r="B98" s="65" t="s">
        <v>470</v>
      </c>
      <c r="C98" s="65" t="s">
        <v>471</v>
      </c>
      <c r="D98" s="65" t="s">
        <v>472</v>
      </c>
      <c r="E98" s="65" t="s">
        <v>439</v>
      </c>
      <c r="F98" s="66" t="s">
        <v>464</v>
      </c>
    </row>
    <row r="99" spans="1:7" x14ac:dyDescent="0.25">
      <c r="A99" s="64" t="s">
        <v>473</v>
      </c>
      <c r="B99" s="65" t="s">
        <v>474</v>
      </c>
      <c r="C99" s="65" t="s">
        <v>475</v>
      </c>
      <c r="D99" s="65" t="s">
        <v>476</v>
      </c>
      <c r="E99" s="65" t="s">
        <v>439</v>
      </c>
      <c r="F99" s="66" t="s">
        <v>464</v>
      </c>
    </row>
    <row r="100" spans="1:7" x14ac:dyDescent="0.25">
      <c r="A100" s="64" t="s">
        <v>477</v>
      </c>
      <c r="B100" s="65" t="s">
        <v>478</v>
      </c>
      <c r="C100" s="65" t="s">
        <v>479</v>
      </c>
      <c r="D100" s="65" t="s">
        <v>480</v>
      </c>
      <c r="E100" s="65" t="s">
        <v>442</v>
      </c>
      <c r="F100" s="66" t="s">
        <v>439</v>
      </c>
    </row>
    <row r="101" spans="1:7" x14ac:dyDescent="0.25">
      <c r="A101" s="64" t="s">
        <v>481</v>
      </c>
      <c r="B101" s="65" t="s">
        <v>482</v>
      </c>
      <c r="C101" s="65" t="s">
        <v>483</v>
      </c>
      <c r="D101" s="65" t="s">
        <v>484</v>
      </c>
      <c r="E101" s="65" t="s">
        <v>485</v>
      </c>
      <c r="F101" s="66" t="s">
        <v>464</v>
      </c>
    </row>
    <row r="102" spans="1:7" x14ac:dyDescent="0.25">
      <c r="A102" s="64" t="s">
        <v>486</v>
      </c>
      <c r="B102" s="65" t="s">
        <v>487</v>
      </c>
      <c r="C102" s="65" t="s">
        <v>488</v>
      </c>
      <c r="D102" s="65" t="s">
        <v>464</v>
      </c>
      <c r="E102" s="65" t="s">
        <v>464</v>
      </c>
      <c r="F102" s="66" t="s">
        <v>464</v>
      </c>
      <c r="G102" t="s">
        <v>464</v>
      </c>
    </row>
    <row r="103" spans="1:7" x14ac:dyDescent="0.25">
      <c r="A103" s="64"/>
      <c r="B103" s="65"/>
      <c r="C103" s="65"/>
      <c r="D103" s="65"/>
      <c r="E103" s="65"/>
      <c r="F103" s="66"/>
    </row>
    <row r="104" spans="1:7" x14ac:dyDescent="0.25">
      <c r="A104" s="61" t="s">
        <v>489</v>
      </c>
      <c r="B104" s="65"/>
      <c r="C104" s="65"/>
      <c r="D104" s="65"/>
      <c r="E104" s="65"/>
      <c r="F104" s="66"/>
    </row>
    <row r="105" spans="1:7" x14ac:dyDescent="0.25">
      <c r="A105" s="64" t="s">
        <v>490</v>
      </c>
      <c r="B105" s="65"/>
      <c r="C105" s="65"/>
      <c r="D105" s="65"/>
      <c r="E105" s="65"/>
      <c r="F105" s="66"/>
    </row>
    <row r="106" spans="1:7" x14ac:dyDescent="0.25">
      <c r="A106" s="64" t="s">
        <v>491</v>
      </c>
      <c r="B106" s="65"/>
      <c r="C106" s="65"/>
      <c r="D106" s="65"/>
      <c r="E106" s="65"/>
      <c r="F106" s="66"/>
    </row>
    <row r="107" spans="1:7" x14ac:dyDescent="0.25">
      <c r="A107" s="64" t="s">
        <v>492</v>
      </c>
      <c r="B107" s="65"/>
      <c r="C107" s="65"/>
      <c r="D107" s="65"/>
      <c r="E107" s="65"/>
      <c r="F107" s="66" t="s">
        <v>464</v>
      </c>
    </row>
    <row r="108" spans="1:7" ht="15.75" thickBot="1" x14ac:dyDescent="0.3">
      <c r="A108" s="67" t="s">
        <v>493</v>
      </c>
      <c r="B108" s="68"/>
      <c r="C108" s="68"/>
      <c r="D108" s="68"/>
      <c r="E108" s="68"/>
      <c r="F108" s="69"/>
    </row>
  </sheetData>
  <mergeCells count="3">
    <mergeCell ref="G4:J4"/>
    <mergeCell ref="M4:P4"/>
    <mergeCell ref="G5:J5"/>
  </mergeCells>
  <dataValidations count="3">
    <dataValidation type="list" allowBlank="1" showInputMessage="1" showErrorMessage="1" promptTitle="Sikkerhet i tiltaksinformasjon" sqref="K6" xr:uid="{00000000-0002-0000-0100-000000000000}">
      <formula1>$A$105:$A$108</formula1>
    </dataValidation>
    <dataValidation type="list" allowBlank="1" showInputMessage="1" showErrorMessage="1" promptTitle="Tiltakskategori" prompt="Vennligst velg fra nedtrekkslisten" sqref="D6:D9 E10:E12" xr:uid="{00000000-0002-0000-0100-000001000000}">
      <formula1>$A$89:$A$102</formula1>
    </dataValidation>
    <dataValidation type="list" allowBlank="1" showInputMessage="1" showErrorMessage="1" sqref="K7:K12" xr:uid="{00000000-0002-0000-0100-000002000000}">
      <formula1>$A$105:$A$108</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06"/>
  <sheetViews>
    <sheetView topLeftCell="A31" workbookViewId="0">
      <selection activeCell="D63" sqref="D63"/>
    </sheetView>
  </sheetViews>
  <sheetFormatPr defaultColWidth="9" defaultRowHeight="15" x14ac:dyDescent="0.25"/>
  <cols>
    <col min="1" max="1" width="20.5703125" customWidth="1"/>
    <col min="2" max="2" width="29.85546875" customWidth="1"/>
    <col min="3" max="3" width="27.5703125" customWidth="1"/>
    <col min="7" max="8" width="12.7109375" customWidth="1"/>
    <col min="9" max="9" width="22.28515625" customWidth="1"/>
    <col min="10" max="10" width="20" customWidth="1"/>
  </cols>
  <sheetData>
    <row r="1" spans="1:11" x14ac:dyDescent="0.25">
      <c r="A1" s="11" t="s">
        <v>180</v>
      </c>
      <c r="B1" s="11"/>
      <c r="C1" s="11"/>
      <c r="D1" s="11"/>
      <c r="E1" s="11"/>
      <c r="F1" s="11"/>
      <c r="G1" s="11"/>
      <c r="H1" s="11"/>
      <c r="I1" s="11"/>
      <c r="J1" s="11"/>
      <c r="K1" s="11"/>
    </row>
    <row r="2" spans="1:11" x14ac:dyDescent="0.25">
      <c r="A2" s="12" t="s">
        <v>181</v>
      </c>
      <c r="B2" s="12"/>
      <c r="C2" s="12"/>
      <c r="D2" s="12"/>
      <c r="E2" s="12"/>
      <c r="F2" s="12"/>
      <c r="G2" s="12"/>
      <c r="H2" s="12"/>
      <c r="I2" s="12"/>
      <c r="J2" s="12"/>
      <c r="K2" s="12"/>
    </row>
    <row r="3" spans="1:11" x14ac:dyDescent="0.25">
      <c r="A3" s="12" t="s">
        <v>182</v>
      </c>
      <c r="B3" s="12"/>
      <c r="C3" s="12"/>
      <c r="D3" s="12"/>
      <c r="E3" s="12"/>
      <c r="F3" s="12"/>
      <c r="G3" s="12"/>
      <c r="H3" s="12"/>
      <c r="I3" s="12"/>
      <c r="J3" s="12"/>
      <c r="K3" s="12"/>
    </row>
    <row r="4" spans="1:11" x14ac:dyDescent="0.25">
      <c r="A4" s="12" t="s">
        <v>183</v>
      </c>
      <c r="B4" s="12"/>
      <c r="C4" s="12"/>
      <c r="D4" s="12"/>
      <c r="E4" s="12"/>
      <c r="F4" s="12"/>
      <c r="G4" s="12"/>
      <c r="H4" s="12"/>
      <c r="I4" s="12"/>
      <c r="J4" s="12"/>
      <c r="K4" s="12"/>
    </row>
    <row r="5" spans="1:11" x14ac:dyDescent="0.25">
      <c r="A5" s="12"/>
      <c r="B5" s="12"/>
      <c r="C5" s="12"/>
      <c r="D5" s="12"/>
      <c r="E5" s="12"/>
      <c r="F5" s="12"/>
      <c r="G5" s="12"/>
      <c r="H5" s="12"/>
      <c r="I5" s="12"/>
      <c r="J5" s="12"/>
      <c r="K5" s="12"/>
    </row>
    <row r="6" spans="1:11" x14ac:dyDescent="0.25">
      <c r="A6" s="11"/>
      <c r="B6" s="11"/>
      <c r="C6" s="11"/>
      <c r="D6" s="11"/>
      <c r="E6" s="11"/>
      <c r="F6" s="11"/>
      <c r="G6" s="11"/>
      <c r="H6" s="11"/>
      <c r="I6" s="11"/>
      <c r="J6" s="11"/>
      <c r="K6" s="11"/>
    </row>
    <row r="7" spans="1:11" ht="15.75" thickBot="1" x14ac:dyDescent="0.3"/>
    <row r="8" spans="1:11" ht="15.75" customHeight="1" thickBot="1" x14ac:dyDescent="0.3">
      <c r="A8" s="13"/>
      <c r="B8" s="87" t="s">
        <v>85</v>
      </c>
      <c r="C8" s="88"/>
      <c r="D8" s="88"/>
      <c r="E8" s="89"/>
      <c r="F8" s="87" t="s">
        <v>86</v>
      </c>
      <c r="G8" s="89"/>
      <c r="H8" s="85" t="s">
        <v>87</v>
      </c>
      <c r="I8" s="90" t="s">
        <v>88</v>
      </c>
      <c r="J8" s="85" t="s">
        <v>89</v>
      </c>
    </row>
    <row r="9" spans="1:11" ht="45.75" thickBot="1" x14ac:dyDescent="0.3">
      <c r="A9" s="14" t="s">
        <v>90</v>
      </c>
      <c r="B9" s="15" t="s">
        <v>91</v>
      </c>
      <c r="C9" s="16" t="s">
        <v>92</v>
      </c>
      <c r="D9" s="16" t="s">
        <v>93</v>
      </c>
      <c r="E9" s="16" t="s">
        <v>94</v>
      </c>
      <c r="F9" s="15" t="s">
        <v>95</v>
      </c>
      <c r="G9" s="44" t="s">
        <v>96</v>
      </c>
      <c r="H9" s="86"/>
      <c r="I9" s="91"/>
      <c r="J9" s="86"/>
      <c r="K9" s="2"/>
    </row>
    <row r="10" spans="1:11" x14ac:dyDescent="0.25">
      <c r="A10" s="17" t="s">
        <v>97</v>
      </c>
      <c r="B10" s="18">
        <v>16</v>
      </c>
      <c r="C10">
        <v>16</v>
      </c>
      <c r="D10">
        <v>39</v>
      </c>
      <c r="E10">
        <f>(B10+C10+D10)</f>
        <v>71</v>
      </c>
      <c r="F10" s="18"/>
      <c r="G10" s="19"/>
      <c r="H10" s="17">
        <f>E10+F10+G10</f>
        <v>71</v>
      </c>
      <c r="I10" s="19"/>
      <c r="J10" s="20">
        <v>43</v>
      </c>
    </row>
    <row r="11" spans="1:11" x14ac:dyDescent="0.25">
      <c r="A11" s="17" t="s">
        <v>98</v>
      </c>
      <c r="B11" s="18">
        <v>20</v>
      </c>
      <c r="C11">
        <v>725</v>
      </c>
      <c r="D11">
        <v>390</v>
      </c>
      <c r="E11">
        <f t="shared" ref="E11:E27" si="0">(B11+C11+D11)</f>
        <v>1135</v>
      </c>
      <c r="F11" s="18"/>
      <c r="G11" s="19"/>
      <c r="H11" s="17">
        <f t="shared" ref="H11:H27" si="1">E11+F11+G11</f>
        <v>1135</v>
      </c>
      <c r="I11" s="19"/>
      <c r="J11" s="21">
        <v>21</v>
      </c>
      <c r="K11" s="10"/>
    </row>
    <row r="12" spans="1:11" x14ac:dyDescent="0.25">
      <c r="A12" s="17" t="s">
        <v>99</v>
      </c>
      <c r="B12" s="18">
        <v>50</v>
      </c>
      <c r="C12">
        <v>24</v>
      </c>
      <c r="D12">
        <v>8</v>
      </c>
      <c r="E12">
        <f t="shared" si="0"/>
        <v>82</v>
      </c>
      <c r="F12" s="18"/>
      <c r="G12" s="19"/>
      <c r="H12" s="17">
        <f t="shared" si="1"/>
        <v>82</v>
      </c>
      <c r="I12" s="19"/>
      <c r="J12" s="17">
        <v>5</v>
      </c>
    </row>
    <row r="13" spans="1:11" x14ac:dyDescent="0.25">
      <c r="A13" s="17" t="s">
        <v>100</v>
      </c>
      <c r="B13" s="18">
        <v>1</v>
      </c>
      <c r="E13">
        <f t="shared" si="0"/>
        <v>1</v>
      </c>
      <c r="F13" s="18"/>
      <c r="G13" s="19"/>
      <c r="H13" s="17">
        <f t="shared" si="1"/>
        <v>1</v>
      </c>
      <c r="I13" s="19"/>
      <c r="J13" s="17">
        <v>4</v>
      </c>
    </row>
    <row r="14" spans="1:11" x14ac:dyDescent="0.25">
      <c r="A14" s="17" t="s">
        <v>101</v>
      </c>
      <c r="B14" s="18"/>
      <c r="E14">
        <f t="shared" si="0"/>
        <v>0</v>
      </c>
      <c r="F14" s="18"/>
      <c r="G14" s="19"/>
      <c r="H14" s="17">
        <f t="shared" si="1"/>
        <v>0</v>
      </c>
      <c r="I14" s="19"/>
      <c r="J14" s="17"/>
    </row>
    <row r="15" spans="1:11" x14ac:dyDescent="0.25">
      <c r="A15" s="17" t="s">
        <v>102</v>
      </c>
      <c r="B15" s="18">
        <v>5</v>
      </c>
      <c r="C15">
        <v>42</v>
      </c>
      <c r="D15">
        <v>69</v>
      </c>
      <c r="E15">
        <f t="shared" si="0"/>
        <v>116</v>
      </c>
      <c r="F15" s="18"/>
      <c r="G15" s="19"/>
      <c r="H15" s="17">
        <f t="shared" si="1"/>
        <v>116</v>
      </c>
      <c r="I15" s="19"/>
      <c r="J15" s="17">
        <v>79</v>
      </c>
    </row>
    <row r="16" spans="1:11" x14ac:dyDescent="0.25">
      <c r="A16" s="17" t="s">
        <v>103</v>
      </c>
      <c r="B16" s="18">
        <v>14</v>
      </c>
      <c r="C16">
        <v>16</v>
      </c>
      <c r="D16">
        <v>24</v>
      </c>
      <c r="E16">
        <f t="shared" si="0"/>
        <v>54</v>
      </c>
      <c r="F16" s="18"/>
      <c r="G16" s="19"/>
      <c r="H16" s="17">
        <f t="shared" si="1"/>
        <v>54</v>
      </c>
      <c r="I16" s="19"/>
      <c r="J16" s="17">
        <v>18</v>
      </c>
    </row>
    <row r="17" spans="1:11" x14ac:dyDescent="0.25">
      <c r="A17" s="17" t="s">
        <v>104</v>
      </c>
      <c r="B17" s="18">
        <v>9</v>
      </c>
      <c r="C17">
        <v>126</v>
      </c>
      <c r="D17">
        <v>145</v>
      </c>
      <c r="E17">
        <f t="shared" si="0"/>
        <v>280</v>
      </c>
      <c r="F17" s="18"/>
      <c r="G17" s="19"/>
      <c r="H17" s="17">
        <f t="shared" si="1"/>
        <v>280</v>
      </c>
      <c r="I17" s="19"/>
      <c r="J17" s="17">
        <v>86</v>
      </c>
    </row>
    <row r="18" spans="1:11" x14ac:dyDescent="0.25">
      <c r="A18" s="17" t="s">
        <v>105</v>
      </c>
      <c r="B18" s="18"/>
      <c r="E18">
        <f t="shared" si="0"/>
        <v>0</v>
      </c>
      <c r="F18" s="18"/>
      <c r="G18" s="19"/>
      <c r="H18" s="17">
        <f t="shared" si="1"/>
        <v>0</v>
      </c>
      <c r="I18" s="19"/>
      <c r="J18" s="17"/>
    </row>
    <row r="19" spans="1:11" x14ac:dyDescent="0.25">
      <c r="A19" s="17" t="s">
        <v>106</v>
      </c>
      <c r="B19" s="18"/>
      <c r="C19">
        <v>1</v>
      </c>
      <c r="E19">
        <f t="shared" si="0"/>
        <v>1</v>
      </c>
      <c r="F19" s="18"/>
      <c r="G19" s="19"/>
      <c r="H19" s="17">
        <f>E19+F19+G19</f>
        <v>1</v>
      </c>
      <c r="I19" s="19"/>
      <c r="J19" s="17">
        <v>5</v>
      </c>
    </row>
    <row r="20" spans="1:11" x14ac:dyDescent="0.25">
      <c r="A20" s="17" t="s">
        <v>107</v>
      </c>
      <c r="B20" s="18">
        <v>69</v>
      </c>
      <c r="C20">
        <v>126</v>
      </c>
      <c r="D20">
        <v>145</v>
      </c>
      <c r="E20">
        <f t="shared" si="0"/>
        <v>340</v>
      </c>
      <c r="F20" s="18"/>
      <c r="G20" s="19"/>
      <c r="H20" s="17">
        <f t="shared" si="1"/>
        <v>340</v>
      </c>
      <c r="I20" s="19"/>
      <c r="J20" s="17">
        <v>16</v>
      </c>
    </row>
    <row r="21" spans="1:11" x14ac:dyDescent="0.25">
      <c r="A21" s="17" t="s">
        <v>108</v>
      </c>
      <c r="B21" s="18">
        <v>29</v>
      </c>
      <c r="C21">
        <v>38</v>
      </c>
      <c r="D21">
        <v>53</v>
      </c>
      <c r="E21">
        <f t="shared" si="0"/>
        <v>120</v>
      </c>
      <c r="F21" s="18"/>
      <c r="G21" s="19"/>
      <c r="H21" s="17">
        <f t="shared" si="1"/>
        <v>120</v>
      </c>
      <c r="I21" s="19"/>
      <c r="J21" s="17">
        <v>2</v>
      </c>
    </row>
    <row r="22" spans="1:11" x14ac:dyDescent="0.25">
      <c r="A22" s="17" t="s">
        <v>109</v>
      </c>
      <c r="B22" s="18">
        <v>15</v>
      </c>
      <c r="C22">
        <v>41</v>
      </c>
      <c r="D22">
        <v>255</v>
      </c>
      <c r="E22">
        <f t="shared" si="0"/>
        <v>311</v>
      </c>
      <c r="F22" s="18"/>
      <c r="G22" s="19"/>
      <c r="H22" s="17">
        <f t="shared" si="1"/>
        <v>311</v>
      </c>
      <c r="I22" s="19"/>
      <c r="J22" s="17">
        <v>6</v>
      </c>
    </row>
    <row r="23" spans="1:11" x14ac:dyDescent="0.25">
      <c r="A23" s="17" t="s">
        <v>110</v>
      </c>
      <c r="B23" s="18">
        <v>63</v>
      </c>
      <c r="C23">
        <v>42</v>
      </c>
      <c r="D23">
        <v>23</v>
      </c>
      <c r="E23">
        <f t="shared" si="0"/>
        <v>128</v>
      </c>
      <c r="F23" s="18"/>
      <c r="G23" s="19"/>
      <c r="H23" s="17">
        <f t="shared" si="1"/>
        <v>128</v>
      </c>
      <c r="I23" s="19"/>
      <c r="J23" s="17">
        <v>7</v>
      </c>
    </row>
    <row r="24" spans="1:11" x14ac:dyDescent="0.25">
      <c r="A24" s="17" t="s">
        <v>111</v>
      </c>
      <c r="B24" s="18">
        <v>43</v>
      </c>
      <c r="C24">
        <v>6</v>
      </c>
      <c r="D24">
        <v>19</v>
      </c>
      <c r="E24">
        <f t="shared" si="0"/>
        <v>68</v>
      </c>
      <c r="F24" s="18"/>
      <c r="G24" s="19"/>
      <c r="H24" s="17">
        <f t="shared" si="1"/>
        <v>68</v>
      </c>
      <c r="I24" s="19"/>
      <c r="J24" s="17">
        <v>53</v>
      </c>
    </row>
    <row r="25" spans="1:11" x14ac:dyDescent="0.25">
      <c r="A25" s="17" t="s">
        <v>112</v>
      </c>
      <c r="B25" s="18">
        <v>15</v>
      </c>
      <c r="C25">
        <v>102</v>
      </c>
      <c r="D25">
        <v>526</v>
      </c>
      <c r="E25">
        <f t="shared" si="0"/>
        <v>643</v>
      </c>
      <c r="F25" s="18"/>
      <c r="G25" s="19"/>
      <c r="H25" s="17">
        <f t="shared" si="1"/>
        <v>643</v>
      </c>
      <c r="I25" s="19"/>
      <c r="J25" s="17">
        <v>39</v>
      </c>
    </row>
    <row r="26" spans="1:11" x14ac:dyDescent="0.25">
      <c r="A26" s="17" t="s">
        <v>113</v>
      </c>
      <c r="B26" s="18">
        <v>75</v>
      </c>
      <c r="C26">
        <v>42</v>
      </c>
      <c r="D26">
        <v>204</v>
      </c>
      <c r="E26">
        <f t="shared" si="0"/>
        <v>321</v>
      </c>
      <c r="F26" s="18"/>
      <c r="G26" s="19"/>
      <c r="H26" s="17">
        <f t="shared" si="1"/>
        <v>321</v>
      </c>
      <c r="I26" s="19"/>
      <c r="J26" s="17">
        <v>32</v>
      </c>
    </row>
    <row r="27" spans="1:11" ht="15.75" thickBot="1" x14ac:dyDescent="0.3">
      <c r="A27" s="17" t="s">
        <v>114</v>
      </c>
      <c r="B27" s="18">
        <v>39</v>
      </c>
      <c r="C27">
        <v>62</v>
      </c>
      <c r="D27">
        <v>133</v>
      </c>
      <c r="E27">
        <f t="shared" si="0"/>
        <v>234</v>
      </c>
      <c r="F27" s="18"/>
      <c r="G27" s="19"/>
      <c r="H27" s="17">
        <f t="shared" si="1"/>
        <v>234</v>
      </c>
      <c r="I27" s="19"/>
      <c r="J27" s="17">
        <v>51</v>
      </c>
    </row>
    <row r="28" spans="1:11" ht="15.75" thickBot="1" x14ac:dyDescent="0.3">
      <c r="A28" s="22" t="s">
        <v>115</v>
      </c>
      <c r="B28" s="23">
        <f>SUM(B10:B27)</f>
        <v>463</v>
      </c>
      <c r="C28" s="24">
        <f>SUM(C10:C27)</f>
        <v>1409</v>
      </c>
      <c r="D28" s="24">
        <f>SUM(D10:D27)</f>
        <v>2033</v>
      </c>
      <c r="E28" s="24">
        <f>SUM(E10:E27)</f>
        <v>3905</v>
      </c>
      <c r="F28" s="23">
        <f t="shared" ref="F28:I28" si="2">SUM(F10:F27)</f>
        <v>0</v>
      </c>
      <c r="G28" s="25">
        <f t="shared" si="2"/>
        <v>0</v>
      </c>
      <c r="H28" s="22">
        <f t="shared" si="2"/>
        <v>3905</v>
      </c>
      <c r="I28" s="25">
        <f t="shared" si="2"/>
        <v>0</v>
      </c>
      <c r="J28" s="22">
        <f>SUM(J10:J27)</f>
        <v>467</v>
      </c>
      <c r="K28" s="2"/>
    </row>
    <row r="32" spans="1:11" x14ac:dyDescent="0.25">
      <c r="A32" t="s">
        <v>116</v>
      </c>
    </row>
    <row r="33" spans="1:11" x14ac:dyDescent="0.25">
      <c r="A33" s="12" t="s">
        <v>181</v>
      </c>
      <c r="B33" s="12"/>
      <c r="C33" s="12"/>
      <c r="D33" s="12"/>
      <c r="E33" s="12"/>
      <c r="F33" s="12"/>
      <c r="G33" s="12"/>
      <c r="H33" s="12"/>
      <c r="I33" s="12"/>
      <c r="J33" s="12"/>
      <c r="K33" s="12"/>
    </row>
    <row r="34" spans="1:11" x14ac:dyDescent="0.25">
      <c r="A34" s="12" t="s">
        <v>182</v>
      </c>
      <c r="B34" s="12"/>
      <c r="C34" s="12"/>
      <c r="D34" s="12"/>
      <c r="E34" s="12"/>
      <c r="F34" s="12"/>
      <c r="G34" s="12"/>
      <c r="H34" s="12"/>
      <c r="I34" s="12"/>
      <c r="J34" s="12"/>
      <c r="K34" s="12"/>
    </row>
    <row r="35" spans="1:11" x14ac:dyDescent="0.25">
      <c r="A35" s="12" t="s">
        <v>183</v>
      </c>
      <c r="B35" s="12"/>
      <c r="C35" s="12"/>
      <c r="D35" s="12"/>
      <c r="E35" s="12"/>
      <c r="F35" s="12"/>
      <c r="G35" s="12"/>
      <c r="H35" s="12"/>
      <c r="I35" s="12"/>
      <c r="J35" s="12"/>
      <c r="K35" s="12"/>
    </row>
    <row r="36" spans="1:11" x14ac:dyDescent="0.25">
      <c r="A36" s="12"/>
      <c r="B36" s="12"/>
      <c r="C36" s="12"/>
      <c r="D36" s="12"/>
      <c r="E36" s="12"/>
      <c r="F36" s="12"/>
      <c r="G36" s="12"/>
      <c r="H36" s="12"/>
      <c r="I36" s="12"/>
      <c r="J36" s="12"/>
      <c r="K36" s="12"/>
    </row>
    <row r="37" spans="1:11" x14ac:dyDescent="0.25">
      <c r="A37" s="11"/>
      <c r="B37" s="11"/>
      <c r="C37" s="11"/>
      <c r="D37" s="11"/>
      <c r="E37" s="11"/>
      <c r="F37" s="11"/>
      <c r="G37" s="11"/>
      <c r="H37" s="11"/>
      <c r="I37" s="11"/>
      <c r="J37" s="11"/>
      <c r="K37" s="11"/>
    </row>
    <row r="38" spans="1:11" ht="15.75" thickBot="1" x14ac:dyDescent="0.3">
      <c r="J38" s="11"/>
      <c r="K38" s="11"/>
    </row>
    <row r="39" spans="1:11" ht="15.75" customHeight="1" thickBot="1" x14ac:dyDescent="0.3">
      <c r="A39" s="13"/>
      <c r="B39" s="87" t="s">
        <v>85</v>
      </c>
      <c r="C39" s="88"/>
      <c r="D39" s="88"/>
      <c r="E39" s="89"/>
      <c r="F39" s="87" t="s">
        <v>86</v>
      </c>
      <c r="G39" s="89"/>
      <c r="H39" s="85" t="s">
        <v>117</v>
      </c>
      <c r="I39" s="90" t="s">
        <v>118</v>
      </c>
    </row>
    <row r="40" spans="1:11" ht="45.75" thickBot="1" x14ac:dyDescent="0.3">
      <c r="A40" s="14" t="s">
        <v>90</v>
      </c>
      <c r="B40" s="15" t="s">
        <v>91</v>
      </c>
      <c r="C40" s="16" t="s">
        <v>92</v>
      </c>
      <c r="D40" s="16" t="s">
        <v>93</v>
      </c>
      <c r="E40" s="16" t="s">
        <v>94</v>
      </c>
      <c r="F40" s="15" t="s">
        <v>95</v>
      </c>
      <c r="G40" s="44" t="s">
        <v>96</v>
      </c>
      <c r="H40" s="86"/>
      <c r="I40" s="91"/>
      <c r="J40" s="2"/>
      <c r="K40" s="2"/>
    </row>
    <row r="41" spans="1:11" x14ac:dyDescent="0.25">
      <c r="A41" s="17" t="s">
        <v>97</v>
      </c>
      <c r="B41" s="26">
        <v>611.82686532210539</v>
      </c>
      <c r="C41">
        <v>262.09329815476144</v>
      </c>
      <c r="D41" s="27">
        <v>145.93230244717205</v>
      </c>
      <c r="E41" s="27">
        <f>SUM(B41:D41)</f>
        <v>1019.8524659240388</v>
      </c>
      <c r="F41" s="18"/>
      <c r="G41" s="19"/>
      <c r="H41" s="28">
        <f>(E41+F41+G41)</f>
        <v>1019.8524659240388</v>
      </c>
      <c r="I41" s="19"/>
    </row>
    <row r="42" spans="1:11" x14ac:dyDescent="0.25">
      <c r="A42" s="17" t="s">
        <v>98</v>
      </c>
      <c r="B42" s="26">
        <v>610.55850108592676</v>
      </c>
      <c r="C42">
        <v>2804.9359279175451</v>
      </c>
      <c r="D42" s="27">
        <v>1455.5620445187149</v>
      </c>
      <c r="E42" s="27">
        <f t="shared" ref="E42:E58" si="3">SUM(B42:D42)</f>
        <v>4871.0564735221869</v>
      </c>
      <c r="F42" s="18"/>
      <c r="G42" s="19"/>
      <c r="H42" s="28">
        <f t="shared" ref="H42:H58" si="4">(E42+F42+G42)</f>
        <v>4871.0564735221869</v>
      </c>
      <c r="I42" s="19"/>
    </row>
    <row r="43" spans="1:11" x14ac:dyDescent="0.25">
      <c r="A43" s="17" t="s">
        <v>99</v>
      </c>
      <c r="B43" s="26">
        <v>1214.4737740288833</v>
      </c>
      <c r="C43">
        <v>136.09488270828084</v>
      </c>
      <c r="D43" s="27">
        <v>9.9147927190150931</v>
      </c>
      <c r="E43" s="27">
        <f t="shared" si="3"/>
        <v>1360.4834494561794</v>
      </c>
      <c r="F43" s="18"/>
      <c r="G43" s="19"/>
      <c r="H43" s="28">
        <f t="shared" si="4"/>
        <v>1360.4834494561794</v>
      </c>
      <c r="I43" s="19"/>
    </row>
    <row r="44" spans="1:11" x14ac:dyDescent="0.25">
      <c r="A44" s="17" t="s">
        <v>100</v>
      </c>
      <c r="B44" s="26">
        <v>18.16465214192446</v>
      </c>
      <c r="D44" s="27"/>
      <c r="E44" s="27">
        <f t="shared" si="3"/>
        <v>18.16465214192446</v>
      </c>
      <c r="F44" s="18"/>
      <c r="G44" s="19"/>
      <c r="H44" s="29">
        <f t="shared" si="4"/>
        <v>18.16465214192446</v>
      </c>
      <c r="I44" s="19"/>
    </row>
    <row r="45" spans="1:11" x14ac:dyDescent="0.25">
      <c r="A45" s="17" t="s">
        <v>101</v>
      </c>
      <c r="B45" s="26"/>
      <c r="D45" s="27"/>
      <c r="E45" s="27">
        <f t="shared" si="3"/>
        <v>0</v>
      </c>
      <c r="F45" s="18"/>
      <c r="G45" s="19"/>
      <c r="H45" s="28">
        <f t="shared" si="4"/>
        <v>0</v>
      </c>
      <c r="I45" s="19"/>
    </row>
    <row r="46" spans="1:11" x14ac:dyDescent="0.25">
      <c r="A46" s="17" t="s">
        <v>102</v>
      </c>
      <c r="B46" s="26">
        <v>108.10794124042867</v>
      </c>
      <c r="C46">
        <v>2591.1472425057814</v>
      </c>
      <c r="D46" s="27">
        <v>487.15234320227785</v>
      </c>
      <c r="E46" s="27">
        <f t="shared" si="3"/>
        <v>3186.4075269484879</v>
      </c>
      <c r="F46" s="18"/>
      <c r="G46" s="19"/>
      <c r="H46" s="28">
        <f t="shared" si="4"/>
        <v>3186.4075269484879</v>
      </c>
      <c r="I46" s="19"/>
    </row>
    <row r="47" spans="1:11" x14ac:dyDescent="0.25">
      <c r="A47" s="17" t="s">
        <v>103</v>
      </c>
      <c r="B47" s="26">
        <v>1032.3150121600415</v>
      </c>
      <c r="C47">
        <v>346.20422745352516</v>
      </c>
      <c r="D47" s="27">
        <v>111.10928556876125</v>
      </c>
      <c r="E47" s="27">
        <f t="shared" si="3"/>
        <v>1489.6285251823278</v>
      </c>
      <c r="F47" s="18"/>
      <c r="G47" s="19"/>
      <c r="H47" s="29">
        <f t="shared" si="4"/>
        <v>1489.6285251823278</v>
      </c>
      <c r="I47" s="19"/>
    </row>
    <row r="48" spans="1:11" x14ac:dyDescent="0.25">
      <c r="A48" s="17" t="s">
        <v>104</v>
      </c>
      <c r="B48" s="26">
        <v>572.35123942725181</v>
      </c>
      <c r="C48">
        <v>422.64790937043296</v>
      </c>
      <c r="D48" s="27">
        <v>189.69130443716472</v>
      </c>
      <c r="E48" s="27">
        <f t="shared" si="3"/>
        <v>1184.6904532348494</v>
      </c>
      <c r="F48" s="18"/>
      <c r="G48" s="19"/>
      <c r="H48" s="29">
        <f t="shared" si="4"/>
        <v>1184.6904532348494</v>
      </c>
      <c r="I48" s="19"/>
    </row>
    <row r="49" spans="1:9" x14ac:dyDescent="0.25">
      <c r="A49" s="17" t="s">
        <v>105</v>
      </c>
      <c r="B49" s="26"/>
      <c r="D49" s="27"/>
      <c r="E49" s="27">
        <f t="shared" si="3"/>
        <v>0</v>
      </c>
      <c r="F49" s="18"/>
      <c r="G49" s="19"/>
      <c r="H49" s="28">
        <f t="shared" si="4"/>
        <v>0</v>
      </c>
      <c r="I49" s="19"/>
    </row>
    <row r="50" spans="1:9" x14ac:dyDescent="0.25">
      <c r="A50" s="17" t="s">
        <v>106</v>
      </c>
      <c r="B50" s="26"/>
      <c r="C50">
        <v>49.428393204788868</v>
      </c>
      <c r="D50" s="27"/>
      <c r="E50" s="27">
        <f t="shared" si="3"/>
        <v>49.428393204788868</v>
      </c>
      <c r="F50" s="18"/>
      <c r="G50" s="19"/>
      <c r="H50" s="28">
        <f t="shared" si="4"/>
        <v>49.428393204788868</v>
      </c>
      <c r="I50" s="19"/>
    </row>
    <row r="51" spans="1:9" x14ac:dyDescent="0.25">
      <c r="A51" s="17" t="s">
        <v>107</v>
      </c>
      <c r="B51" s="26">
        <v>4822.4522376040277</v>
      </c>
      <c r="C51">
        <v>1966.6598420412718</v>
      </c>
      <c r="D51" s="27">
        <v>1858.1093075116705</v>
      </c>
      <c r="E51" s="27">
        <f t="shared" si="3"/>
        <v>8647.2213871569693</v>
      </c>
      <c r="F51" s="18"/>
      <c r="G51" s="19"/>
      <c r="H51" s="29">
        <f t="shared" si="4"/>
        <v>8647.2213871569693</v>
      </c>
      <c r="I51" s="19"/>
    </row>
    <row r="52" spans="1:9" x14ac:dyDescent="0.25">
      <c r="A52" s="17" t="s">
        <v>108</v>
      </c>
      <c r="B52" s="26">
        <v>167.97392831987298</v>
      </c>
      <c r="C52">
        <v>337.86812740681961</v>
      </c>
      <c r="D52" s="27">
        <v>342.1566010052627</v>
      </c>
      <c r="E52" s="27">
        <f t="shared" si="3"/>
        <v>847.99865673195529</v>
      </c>
      <c r="F52" s="18"/>
      <c r="G52" s="19"/>
      <c r="H52" s="29">
        <f t="shared" si="4"/>
        <v>847.99865673195529</v>
      </c>
      <c r="I52" s="19"/>
    </row>
    <row r="53" spans="1:9" x14ac:dyDescent="0.25">
      <c r="A53" s="17" t="s">
        <v>109</v>
      </c>
      <c r="B53" s="26">
        <v>1848.3896955557339</v>
      </c>
      <c r="C53">
        <v>622.20151572717873</v>
      </c>
      <c r="D53" s="27">
        <v>1572.6285059489064</v>
      </c>
      <c r="E53" s="27">
        <f t="shared" si="3"/>
        <v>4043.2197172318192</v>
      </c>
      <c r="F53" s="18"/>
      <c r="G53" s="19"/>
      <c r="H53" s="28">
        <f t="shared" si="4"/>
        <v>4043.2197172318192</v>
      </c>
      <c r="I53" s="19"/>
    </row>
    <row r="54" spans="1:9" x14ac:dyDescent="0.25">
      <c r="A54" s="17" t="s">
        <v>110</v>
      </c>
      <c r="B54" s="26">
        <v>1879.1454866244478</v>
      </c>
      <c r="C54">
        <v>160.48022196535672</v>
      </c>
      <c r="D54" s="27">
        <v>45.076698564098002</v>
      </c>
      <c r="E54" s="27">
        <f t="shared" si="3"/>
        <v>2084.7024071539026</v>
      </c>
      <c r="F54" s="18"/>
      <c r="G54" s="19"/>
      <c r="H54" s="29">
        <f t="shared" si="4"/>
        <v>2084.7024071539026</v>
      </c>
      <c r="I54" s="19"/>
    </row>
    <row r="55" spans="1:9" x14ac:dyDescent="0.25">
      <c r="A55" s="17" t="s">
        <v>111</v>
      </c>
      <c r="B55" s="26">
        <v>9465.9628878240983</v>
      </c>
      <c r="C55">
        <v>156.69992639935117</v>
      </c>
      <c r="D55" s="27">
        <v>128.31583835176707</v>
      </c>
      <c r="E55" s="27">
        <f t="shared" si="3"/>
        <v>9750.978652575217</v>
      </c>
      <c r="F55" s="18"/>
      <c r="G55" s="19"/>
      <c r="H55" s="28">
        <f t="shared" si="4"/>
        <v>9750.978652575217</v>
      </c>
      <c r="I55" s="19"/>
    </row>
    <row r="56" spans="1:9" x14ac:dyDescent="0.25">
      <c r="A56" s="17" t="s">
        <v>112</v>
      </c>
      <c r="B56" s="26">
        <v>1365.2822988993858</v>
      </c>
      <c r="C56">
        <v>1000.6691155097284</v>
      </c>
      <c r="D56" s="27">
        <v>2258.0865036925015</v>
      </c>
      <c r="E56" s="27">
        <f t="shared" si="3"/>
        <v>4624.037918101616</v>
      </c>
      <c r="F56" s="18"/>
      <c r="G56" s="19"/>
      <c r="H56" s="29">
        <f t="shared" si="4"/>
        <v>4624.037918101616</v>
      </c>
      <c r="I56" s="19"/>
    </row>
    <row r="57" spans="1:9" x14ac:dyDescent="0.25">
      <c r="A57" s="17" t="s">
        <v>113</v>
      </c>
      <c r="B57" s="26">
        <v>9523.8799942457208</v>
      </c>
      <c r="C57">
        <v>1315.0622814095368</v>
      </c>
      <c r="D57" s="27">
        <v>1739.380462712415</v>
      </c>
      <c r="E57" s="27">
        <f t="shared" si="3"/>
        <v>12578.322738367673</v>
      </c>
      <c r="F57" s="18"/>
      <c r="G57" s="19"/>
      <c r="H57" s="28">
        <f t="shared" si="4"/>
        <v>12578.322738367673</v>
      </c>
      <c r="I57" s="19"/>
    </row>
    <row r="58" spans="1:9" ht="15.75" thickBot="1" x14ac:dyDescent="0.3">
      <c r="A58" s="17" t="s">
        <v>114</v>
      </c>
      <c r="B58" s="26">
        <v>5035.6249577154704</v>
      </c>
      <c r="C58">
        <v>1203.6072943626114</v>
      </c>
      <c r="D58" s="27">
        <v>1112.0203109695512</v>
      </c>
      <c r="E58" s="27">
        <f t="shared" si="3"/>
        <v>7351.252563047633</v>
      </c>
      <c r="F58" s="18"/>
      <c r="G58" s="19"/>
      <c r="H58" s="28">
        <f t="shared" si="4"/>
        <v>7351.252563047633</v>
      </c>
      <c r="I58" s="19"/>
    </row>
    <row r="59" spans="1:9" ht="15.75" thickBot="1" x14ac:dyDescent="0.3">
      <c r="A59" s="23" t="s">
        <v>115</v>
      </c>
      <c r="B59" s="30">
        <f>SUM(B41:B58)</f>
        <v>38276.509472195321</v>
      </c>
      <c r="C59" s="30">
        <f t="shared" ref="C59:E59" si="5">SUM(C41:C58)</f>
        <v>13375.800206136972</v>
      </c>
      <c r="D59" s="30">
        <f t="shared" si="5"/>
        <v>11455.136301649276</v>
      </c>
      <c r="E59" s="30">
        <f t="shared" si="5"/>
        <v>63107.445979981567</v>
      </c>
      <c r="F59" s="23">
        <f>SUM(F41:F58)</f>
        <v>0</v>
      </c>
      <c r="G59" s="25">
        <f>SUM(G41:G58)</f>
        <v>0</v>
      </c>
      <c r="H59" s="31">
        <f>SUM(H41:H58)</f>
        <v>63107.445979981567</v>
      </c>
      <c r="I59" s="25">
        <f>SUM(I41:I58)</f>
        <v>0</v>
      </c>
    </row>
    <row r="63" spans="1:9" x14ac:dyDescent="0.25">
      <c r="A63" s="11" t="s">
        <v>119</v>
      </c>
      <c r="B63" s="11"/>
      <c r="C63" s="11"/>
      <c r="D63" s="11"/>
      <c r="E63" s="11"/>
    </row>
    <row r="64" spans="1:9" x14ac:dyDescent="0.25">
      <c r="A64" s="12" t="s">
        <v>181</v>
      </c>
      <c r="B64" s="12"/>
      <c r="C64" s="12"/>
      <c r="D64" s="12"/>
      <c r="E64" s="12"/>
    </row>
    <row r="65" spans="1:5" x14ac:dyDescent="0.25">
      <c r="A65" s="12" t="s">
        <v>182</v>
      </c>
      <c r="B65" s="12"/>
      <c r="C65" s="12"/>
      <c r="D65" s="12"/>
      <c r="E65" s="12"/>
    </row>
    <row r="66" spans="1:5" x14ac:dyDescent="0.25">
      <c r="A66" s="12"/>
      <c r="B66" s="12"/>
      <c r="C66" s="12"/>
      <c r="D66" s="12"/>
      <c r="E66" s="12"/>
    </row>
    <row r="67" spans="1:5" x14ac:dyDescent="0.25">
      <c r="A67" s="12"/>
      <c r="B67" s="12"/>
      <c r="C67" s="12"/>
      <c r="D67" s="12"/>
      <c r="E67" s="12"/>
    </row>
    <row r="68" spans="1:5" x14ac:dyDescent="0.25">
      <c r="A68" s="11"/>
      <c r="B68" s="11"/>
      <c r="C68" s="11"/>
      <c r="D68" s="11"/>
      <c r="E68" s="11"/>
    </row>
    <row r="69" spans="1:5" ht="15.75" thickBot="1" x14ac:dyDescent="0.3">
      <c r="A69" s="11"/>
      <c r="B69" s="11"/>
      <c r="C69" s="11"/>
      <c r="D69" s="11"/>
      <c r="E69" s="11"/>
    </row>
    <row r="70" spans="1:5" ht="15.75" thickBot="1" x14ac:dyDescent="0.3">
      <c r="A70" s="32" t="s">
        <v>120</v>
      </c>
      <c r="B70" s="33" t="s">
        <v>121</v>
      </c>
      <c r="C70" s="34" t="s">
        <v>122</v>
      </c>
    </row>
    <row r="71" spans="1:5" x14ac:dyDescent="0.25">
      <c r="A71" s="35" t="s">
        <v>97</v>
      </c>
      <c r="B71" s="36" t="s">
        <v>184</v>
      </c>
      <c r="C71" s="37" t="s">
        <v>124</v>
      </c>
    </row>
    <row r="72" spans="1:5" x14ac:dyDescent="0.25">
      <c r="A72" s="18"/>
      <c r="B72" t="s">
        <v>141</v>
      </c>
      <c r="C72" s="38" t="s">
        <v>124</v>
      </c>
    </row>
    <row r="73" spans="1:5" x14ac:dyDescent="0.25">
      <c r="A73" s="18"/>
      <c r="B73" t="s">
        <v>142</v>
      </c>
      <c r="C73" s="38" t="s">
        <v>124</v>
      </c>
    </row>
    <row r="74" spans="1:5" x14ac:dyDescent="0.25">
      <c r="A74" s="18"/>
      <c r="B74" t="s">
        <v>123</v>
      </c>
      <c r="C74" s="38" t="s">
        <v>124</v>
      </c>
    </row>
    <row r="75" spans="1:5" ht="15.75" thickBot="1" x14ac:dyDescent="0.3">
      <c r="A75" s="39"/>
      <c r="B75" s="40" t="s">
        <v>144</v>
      </c>
      <c r="C75" s="41" t="s">
        <v>124</v>
      </c>
    </row>
    <row r="76" spans="1:5" x14ac:dyDescent="0.25">
      <c r="A76" s="35" t="s">
        <v>98</v>
      </c>
      <c r="B76" s="36" t="s">
        <v>134</v>
      </c>
      <c r="C76" s="37" t="s">
        <v>124</v>
      </c>
    </row>
    <row r="77" spans="1:5" x14ac:dyDescent="0.25">
      <c r="A77" s="18"/>
      <c r="B77" t="s">
        <v>133</v>
      </c>
      <c r="C77" s="38" t="s">
        <v>124</v>
      </c>
    </row>
    <row r="78" spans="1:5" x14ac:dyDescent="0.25">
      <c r="A78" s="18"/>
      <c r="B78" t="s">
        <v>136</v>
      </c>
      <c r="C78" s="38" t="s">
        <v>124</v>
      </c>
    </row>
    <row r="79" spans="1:5" x14ac:dyDescent="0.25">
      <c r="A79" s="18"/>
      <c r="B79" t="s">
        <v>132</v>
      </c>
      <c r="C79" s="38" t="s">
        <v>124</v>
      </c>
    </row>
    <row r="80" spans="1:5" ht="15.75" thickBot="1" x14ac:dyDescent="0.3">
      <c r="A80" s="39"/>
      <c r="B80" s="40" t="s">
        <v>135</v>
      </c>
      <c r="C80" s="41" t="s">
        <v>124</v>
      </c>
    </row>
    <row r="81" spans="1:3" x14ac:dyDescent="0.25">
      <c r="A81" s="35" t="s">
        <v>99</v>
      </c>
      <c r="B81" s="36" t="s">
        <v>185</v>
      </c>
      <c r="C81" s="37" t="s">
        <v>124</v>
      </c>
    </row>
    <row r="82" spans="1:3" x14ac:dyDescent="0.25">
      <c r="A82" s="18"/>
      <c r="B82" t="s">
        <v>145</v>
      </c>
      <c r="C82" s="38" t="s">
        <v>124</v>
      </c>
    </row>
    <row r="83" spans="1:3" x14ac:dyDescent="0.25">
      <c r="A83" s="18"/>
      <c r="B83" t="s">
        <v>186</v>
      </c>
      <c r="C83" s="38" t="s">
        <v>124</v>
      </c>
    </row>
    <row r="84" spans="1:3" ht="15.75" thickBot="1" x14ac:dyDescent="0.3">
      <c r="A84" s="39"/>
      <c r="B84" s="40" t="s">
        <v>146</v>
      </c>
      <c r="C84" s="41" t="s">
        <v>124</v>
      </c>
    </row>
    <row r="85" spans="1:3" ht="15.75" thickBot="1" x14ac:dyDescent="0.3">
      <c r="A85" s="32" t="s">
        <v>100</v>
      </c>
      <c r="B85" s="33" t="s">
        <v>187</v>
      </c>
      <c r="C85" s="42" t="s">
        <v>124</v>
      </c>
    </row>
    <row r="86" spans="1:3" x14ac:dyDescent="0.25">
      <c r="A86" s="35" t="s">
        <v>102</v>
      </c>
      <c r="B86" s="36" t="s">
        <v>188</v>
      </c>
      <c r="C86" s="37" t="s">
        <v>124</v>
      </c>
    </row>
    <row r="87" spans="1:3" x14ac:dyDescent="0.25">
      <c r="A87" s="18"/>
      <c r="B87" t="s">
        <v>189</v>
      </c>
      <c r="C87" s="38" t="s">
        <v>124</v>
      </c>
    </row>
    <row r="88" spans="1:3" x14ac:dyDescent="0.25">
      <c r="A88" s="18"/>
      <c r="B88" t="s">
        <v>190</v>
      </c>
      <c r="C88" s="38" t="s">
        <v>124</v>
      </c>
    </row>
    <row r="89" spans="1:3" x14ac:dyDescent="0.25">
      <c r="A89" s="18"/>
      <c r="B89" t="s">
        <v>191</v>
      </c>
      <c r="C89" s="38" t="s">
        <v>124</v>
      </c>
    </row>
    <row r="90" spans="1:3" x14ac:dyDescent="0.25">
      <c r="A90" s="18"/>
      <c r="B90" t="s">
        <v>192</v>
      </c>
      <c r="C90" s="38" t="s">
        <v>124</v>
      </c>
    </row>
    <row r="91" spans="1:3" x14ac:dyDescent="0.25">
      <c r="A91" s="18"/>
      <c r="B91" t="s">
        <v>193</v>
      </c>
      <c r="C91" s="38" t="s">
        <v>124</v>
      </c>
    </row>
    <row r="92" spans="1:3" x14ac:dyDescent="0.25">
      <c r="A92" s="18"/>
      <c r="B92" t="s">
        <v>194</v>
      </c>
      <c r="C92" s="38" t="s">
        <v>124</v>
      </c>
    </row>
    <row r="93" spans="1:3" x14ac:dyDescent="0.25">
      <c r="A93" s="18"/>
      <c r="B93" t="s">
        <v>195</v>
      </c>
      <c r="C93" s="38" t="s">
        <v>124</v>
      </c>
    </row>
    <row r="94" spans="1:3" x14ac:dyDescent="0.25">
      <c r="A94" s="18"/>
      <c r="B94" t="s">
        <v>196</v>
      </c>
      <c r="C94" s="38" t="s">
        <v>124</v>
      </c>
    </row>
    <row r="95" spans="1:3" x14ac:dyDescent="0.25">
      <c r="A95" s="18"/>
      <c r="B95" t="s">
        <v>197</v>
      </c>
      <c r="C95" s="38" t="s">
        <v>124</v>
      </c>
    </row>
    <row r="96" spans="1:3" x14ac:dyDescent="0.25">
      <c r="A96" s="18"/>
      <c r="B96" t="s">
        <v>198</v>
      </c>
      <c r="C96" s="38" t="s">
        <v>124</v>
      </c>
    </row>
    <row r="97" spans="1:3" x14ac:dyDescent="0.25">
      <c r="A97" s="18"/>
      <c r="B97" t="s">
        <v>199</v>
      </c>
      <c r="C97" s="38" t="s">
        <v>124</v>
      </c>
    </row>
    <row r="98" spans="1:3" ht="15.75" thickBot="1" x14ac:dyDescent="0.3">
      <c r="A98" s="39"/>
      <c r="B98" s="40" t="s">
        <v>200</v>
      </c>
      <c r="C98" s="41" t="s">
        <v>124</v>
      </c>
    </row>
    <row r="99" spans="1:3" x14ac:dyDescent="0.25">
      <c r="A99" s="35" t="s">
        <v>103</v>
      </c>
      <c r="B99" s="36" t="s">
        <v>201</v>
      </c>
      <c r="C99" s="37" t="s">
        <v>124</v>
      </c>
    </row>
    <row r="100" spans="1:3" x14ac:dyDescent="0.25">
      <c r="A100" s="18"/>
      <c r="B100" t="s">
        <v>202</v>
      </c>
      <c r="C100" s="38" t="s">
        <v>124</v>
      </c>
    </row>
    <row r="101" spans="1:3" x14ac:dyDescent="0.25">
      <c r="A101" s="18"/>
      <c r="B101" t="s">
        <v>203</v>
      </c>
      <c r="C101" s="38" t="s">
        <v>124</v>
      </c>
    </row>
    <row r="102" spans="1:3" x14ac:dyDescent="0.25">
      <c r="A102" s="18"/>
      <c r="B102" t="s">
        <v>204</v>
      </c>
      <c r="C102" s="38" t="s">
        <v>124</v>
      </c>
    </row>
    <row r="103" spans="1:3" x14ac:dyDescent="0.25">
      <c r="A103" s="18"/>
      <c r="B103" t="s">
        <v>205</v>
      </c>
      <c r="C103" s="38" t="s">
        <v>124</v>
      </c>
    </row>
    <row r="104" spans="1:3" x14ac:dyDescent="0.25">
      <c r="A104" s="18"/>
      <c r="B104" t="s">
        <v>206</v>
      </c>
      <c r="C104" s="38" t="s">
        <v>124</v>
      </c>
    </row>
    <row r="105" spans="1:3" x14ac:dyDescent="0.25">
      <c r="A105" s="18"/>
      <c r="B105" t="s">
        <v>207</v>
      </c>
      <c r="C105" s="38" t="s">
        <v>124</v>
      </c>
    </row>
    <row r="106" spans="1:3" x14ac:dyDescent="0.25">
      <c r="A106" s="18"/>
      <c r="B106" t="s">
        <v>208</v>
      </c>
      <c r="C106" s="38" t="s">
        <v>124</v>
      </c>
    </row>
    <row r="107" spans="1:3" ht="15.75" thickBot="1" x14ac:dyDescent="0.3">
      <c r="A107" s="39"/>
      <c r="B107" s="40" t="s">
        <v>209</v>
      </c>
      <c r="C107" s="41" t="s">
        <v>124</v>
      </c>
    </row>
    <row r="108" spans="1:3" x14ac:dyDescent="0.25">
      <c r="A108" s="35" t="s">
        <v>104</v>
      </c>
      <c r="B108" s="36" t="s">
        <v>210</v>
      </c>
      <c r="C108" s="37" t="s">
        <v>124</v>
      </c>
    </row>
    <row r="109" spans="1:3" x14ac:dyDescent="0.25">
      <c r="A109" s="18"/>
      <c r="B109" t="s">
        <v>211</v>
      </c>
      <c r="C109" s="38" t="s">
        <v>124</v>
      </c>
    </row>
    <row r="110" spans="1:3" x14ac:dyDescent="0.25">
      <c r="A110" s="18"/>
      <c r="B110" t="s">
        <v>212</v>
      </c>
      <c r="C110" s="38" t="s">
        <v>124</v>
      </c>
    </row>
    <row r="111" spans="1:3" x14ac:dyDescent="0.25">
      <c r="A111" s="18"/>
      <c r="B111" t="s">
        <v>213</v>
      </c>
      <c r="C111" s="38" t="s">
        <v>124</v>
      </c>
    </row>
    <row r="112" spans="1:3" x14ac:dyDescent="0.25">
      <c r="A112" s="18"/>
      <c r="B112" t="s">
        <v>214</v>
      </c>
      <c r="C112" s="38" t="s">
        <v>124</v>
      </c>
    </row>
    <row r="113" spans="1:3" x14ac:dyDescent="0.25">
      <c r="A113" s="18"/>
      <c r="B113" t="s">
        <v>215</v>
      </c>
      <c r="C113" s="38" t="s">
        <v>124</v>
      </c>
    </row>
    <row r="114" spans="1:3" x14ac:dyDescent="0.25">
      <c r="A114" s="18"/>
      <c r="B114" t="s">
        <v>216</v>
      </c>
      <c r="C114" s="38" t="s">
        <v>124</v>
      </c>
    </row>
    <row r="115" spans="1:3" x14ac:dyDescent="0.25">
      <c r="A115" s="18"/>
      <c r="B115" t="s">
        <v>217</v>
      </c>
      <c r="C115" s="38" t="s">
        <v>124</v>
      </c>
    </row>
    <row r="116" spans="1:3" x14ac:dyDescent="0.25">
      <c r="A116" s="18"/>
      <c r="B116" t="s">
        <v>218</v>
      </c>
      <c r="C116" s="38" t="s">
        <v>124</v>
      </c>
    </row>
    <row r="117" spans="1:3" x14ac:dyDescent="0.25">
      <c r="A117" s="18"/>
      <c r="B117" t="s">
        <v>219</v>
      </c>
      <c r="C117" s="38" t="s">
        <v>124</v>
      </c>
    </row>
    <row r="118" spans="1:3" ht="15.75" thickBot="1" x14ac:dyDescent="0.3">
      <c r="A118" s="39"/>
      <c r="B118" s="40" t="s">
        <v>220</v>
      </c>
      <c r="C118" s="41" t="s">
        <v>124</v>
      </c>
    </row>
    <row r="119" spans="1:3" ht="15.75" thickBot="1" x14ac:dyDescent="0.3">
      <c r="A119" s="32" t="s">
        <v>106</v>
      </c>
      <c r="B119" s="33" t="s">
        <v>147</v>
      </c>
      <c r="C119" s="42" t="s">
        <v>124</v>
      </c>
    </row>
    <row r="120" spans="1:3" x14ac:dyDescent="0.25">
      <c r="A120" s="35" t="s">
        <v>107</v>
      </c>
      <c r="B120" s="36" t="s">
        <v>221</v>
      </c>
      <c r="C120" s="37" t="s">
        <v>124</v>
      </c>
    </row>
    <row r="121" spans="1:3" x14ac:dyDescent="0.25">
      <c r="A121" s="18"/>
      <c r="B121" t="s">
        <v>222</v>
      </c>
      <c r="C121" s="38" t="s">
        <v>124</v>
      </c>
    </row>
    <row r="122" spans="1:3" x14ac:dyDescent="0.25">
      <c r="A122" s="18"/>
      <c r="B122" t="s">
        <v>223</v>
      </c>
      <c r="C122" s="38" t="s">
        <v>124</v>
      </c>
    </row>
    <row r="123" spans="1:3" x14ac:dyDescent="0.25">
      <c r="A123" s="18"/>
      <c r="B123" t="s">
        <v>224</v>
      </c>
      <c r="C123" s="38" t="s">
        <v>124</v>
      </c>
    </row>
    <row r="124" spans="1:3" x14ac:dyDescent="0.25">
      <c r="A124" s="18"/>
      <c r="B124" t="s">
        <v>225</v>
      </c>
      <c r="C124" s="38" t="s">
        <v>124</v>
      </c>
    </row>
    <row r="125" spans="1:3" x14ac:dyDescent="0.25">
      <c r="A125" s="18"/>
      <c r="B125" t="s">
        <v>226</v>
      </c>
      <c r="C125" s="38" t="s">
        <v>124</v>
      </c>
    </row>
    <row r="126" spans="1:3" x14ac:dyDescent="0.25">
      <c r="A126" s="18"/>
      <c r="B126" t="s">
        <v>227</v>
      </c>
      <c r="C126" s="38" t="s">
        <v>124</v>
      </c>
    </row>
    <row r="127" spans="1:3" x14ac:dyDescent="0.25">
      <c r="A127" s="18"/>
      <c r="B127" t="s">
        <v>228</v>
      </c>
      <c r="C127" s="38" t="s">
        <v>124</v>
      </c>
    </row>
    <row r="128" spans="1:3" x14ac:dyDescent="0.25">
      <c r="A128" s="18"/>
      <c r="B128" t="s">
        <v>229</v>
      </c>
      <c r="C128" s="38" t="s">
        <v>124</v>
      </c>
    </row>
    <row r="129" spans="1:3" x14ac:dyDescent="0.25">
      <c r="A129" s="18"/>
      <c r="B129" t="s">
        <v>230</v>
      </c>
      <c r="C129" s="38" t="s">
        <v>124</v>
      </c>
    </row>
    <row r="130" spans="1:3" x14ac:dyDescent="0.25">
      <c r="A130" s="18"/>
      <c r="B130" t="s">
        <v>231</v>
      </c>
      <c r="C130" s="38" t="s">
        <v>124</v>
      </c>
    </row>
    <row r="131" spans="1:3" x14ac:dyDescent="0.25">
      <c r="A131" s="18"/>
      <c r="B131" t="s">
        <v>232</v>
      </c>
      <c r="C131" s="38" t="s">
        <v>124</v>
      </c>
    </row>
    <row r="132" spans="1:3" x14ac:dyDescent="0.25">
      <c r="A132" s="18"/>
      <c r="B132" t="s">
        <v>233</v>
      </c>
      <c r="C132" s="38" t="s">
        <v>124</v>
      </c>
    </row>
    <row r="133" spans="1:3" ht="15.75" thickBot="1" x14ac:dyDescent="0.3">
      <c r="A133" s="39"/>
      <c r="B133" s="40" t="s">
        <v>234</v>
      </c>
      <c r="C133" s="41" t="s">
        <v>124</v>
      </c>
    </row>
    <row r="134" spans="1:3" x14ac:dyDescent="0.25">
      <c r="A134" s="35" t="s">
        <v>108</v>
      </c>
      <c r="B134" s="36" t="s">
        <v>235</v>
      </c>
      <c r="C134" s="37" t="s">
        <v>124</v>
      </c>
    </row>
    <row r="135" spans="1:3" x14ac:dyDescent="0.25">
      <c r="A135" s="18"/>
      <c r="B135" t="s">
        <v>236</v>
      </c>
      <c r="C135" s="38" t="s">
        <v>124</v>
      </c>
    </row>
    <row r="136" spans="1:3" x14ac:dyDescent="0.25">
      <c r="A136" s="18"/>
      <c r="B136" t="s">
        <v>237</v>
      </c>
      <c r="C136" s="38" t="s">
        <v>124</v>
      </c>
    </row>
    <row r="137" spans="1:3" x14ac:dyDescent="0.25">
      <c r="A137" s="18"/>
      <c r="B137" t="s">
        <v>238</v>
      </c>
      <c r="C137" s="38" t="s">
        <v>124</v>
      </c>
    </row>
    <row r="138" spans="1:3" x14ac:dyDescent="0.25">
      <c r="A138" s="18"/>
      <c r="B138" t="s">
        <v>239</v>
      </c>
      <c r="C138" s="38" t="s">
        <v>124</v>
      </c>
    </row>
    <row r="139" spans="1:3" x14ac:dyDescent="0.25">
      <c r="A139" s="18"/>
      <c r="B139" t="s">
        <v>240</v>
      </c>
      <c r="C139" s="38" t="s">
        <v>124</v>
      </c>
    </row>
    <row r="140" spans="1:3" x14ac:dyDescent="0.25">
      <c r="A140" s="18"/>
      <c r="B140" t="s">
        <v>241</v>
      </c>
      <c r="C140" s="38" t="s">
        <v>124</v>
      </c>
    </row>
    <row r="141" spans="1:3" x14ac:dyDescent="0.25">
      <c r="A141" s="18"/>
      <c r="B141" t="s">
        <v>242</v>
      </c>
      <c r="C141" s="38" t="s">
        <v>124</v>
      </c>
    </row>
    <row r="142" spans="1:3" x14ac:dyDescent="0.25">
      <c r="A142" s="18"/>
      <c r="B142" t="s">
        <v>243</v>
      </c>
      <c r="C142" s="38" t="s">
        <v>124</v>
      </c>
    </row>
    <row r="143" spans="1:3" ht="15.75" thickBot="1" x14ac:dyDescent="0.3">
      <c r="A143" s="39"/>
      <c r="B143" s="40" t="s">
        <v>244</v>
      </c>
      <c r="C143" s="41" t="s">
        <v>124</v>
      </c>
    </row>
    <row r="144" spans="1:3" x14ac:dyDescent="0.25">
      <c r="A144" s="35" t="s">
        <v>109</v>
      </c>
      <c r="B144" s="36" t="s">
        <v>130</v>
      </c>
      <c r="C144" s="37" t="s">
        <v>124</v>
      </c>
    </row>
    <row r="145" spans="1:3" x14ac:dyDescent="0.25">
      <c r="A145" s="18"/>
      <c r="B145" t="s">
        <v>131</v>
      </c>
      <c r="C145" s="38" t="s">
        <v>124</v>
      </c>
    </row>
    <row r="146" spans="1:3" x14ac:dyDescent="0.25">
      <c r="A146" s="18"/>
      <c r="B146" t="s">
        <v>148</v>
      </c>
      <c r="C146" s="38" t="s">
        <v>124</v>
      </c>
    </row>
    <row r="147" spans="1:3" ht="15.75" thickBot="1" x14ac:dyDescent="0.3">
      <c r="A147" s="39"/>
      <c r="B147" s="40" t="s">
        <v>245</v>
      </c>
      <c r="C147" s="41" t="s">
        <v>124</v>
      </c>
    </row>
    <row r="148" spans="1:3" x14ac:dyDescent="0.25">
      <c r="A148" s="35" t="s">
        <v>110</v>
      </c>
      <c r="B148" s="36" t="s">
        <v>246</v>
      </c>
      <c r="C148" s="37" t="s">
        <v>124</v>
      </c>
    </row>
    <row r="149" spans="1:3" x14ac:dyDescent="0.25">
      <c r="A149" s="18"/>
      <c r="B149" t="s">
        <v>247</v>
      </c>
      <c r="C149" s="38" t="s">
        <v>124</v>
      </c>
    </row>
    <row r="150" spans="1:3" x14ac:dyDescent="0.25">
      <c r="A150" s="18"/>
      <c r="B150" t="s">
        <v>248</v>
      </c>
      <c r="C150" s="38" t="s">
        <v>124</v>
      </c>
    </row>
    <row r="151" spans="1:3" x14ac:dyDescent="0.25">
      <c r="A151" s="18"/>
      <c r="B151" t="s">
        <v>249</v>
      </c>
      <c r="C151" s="38" t="s">
        <v>124</v>
      </c>
    </row>
    <row r="152" spans="1:3" x14ac:dyDescent="0.25">
      <c r="A152" s="18"/>
      <c r="B152" t="s">
        <v>250</v>
      </c>
      <c r="C152" s="38" t="s">
        <v>124</v>
      </c>
    </row>
    <row r="153" spans="1:3" x14ac:dyDescent="0.25">
      <c r="A153" s="18"/>
      <c r="B153" t="s">
        <v>251</v>
      </c>
      <c r="C153" s="38" t="s">
        <v>124</v>
      </c>
    </row>
    <row r="154" spans="1:3" ht="15.75" thickBot="1" x14ac:dyDescent="0.3">
      <c r="A154" s="39"/>
      <c r="B154" s="40" t="s">
        <v>252</v>
      </c>
      <c r="C154" s="41" t="s">
        <v>124</v>
      </c>
    </row>
    <row r="155" spans="1:3" x14ac:dyDescent="0.25">
      <c r="A155" s="35" t="s">
        <v>111</v>
      </c>
      <c r="B155" s="36" t="s">
        <v>253</v>
      </c>
      <c r="C155" s="37" t="s">
        <v>124</v>
      </c>
    </row>
    <row r="156" spans="1:3" x14ac:dyDescent="0.25">
      <c r="A156" s="18"/>
      <c r="B156" t="s">
        <v>254</v>
      </c>
      <c r="C156" s="38" t="s">
        <v>124</v>
      </c>
    </row>
    <row r="157" spans="1:3" x14ac:dyDescent="0.25">
      <c r="A157" s="18"/>
      <c r="B157" t="s">
        <v>255</v>
      </c>
      <c r="C157" s="38" t="s">
        <v>124</v>
      </c>
    </row>
    <row r="158" spans="1:3" x14ac:dyDescent="0.25">
      <c r="A158" s="18"/>
      <c r="B158" t="s">
        <v>256</v>
      </c>
      <c r="C158" s="38" t="s">
        <v>124</v>
      </c>
    </row>
    <row r="159" spans="1:3" x14ac:dyDescent="0.25">
      <c r="A159" s="18"/>
      <c r="B159" t="s">
        <v>257</v>
      </c>
      <c r="C159" s="38" t="s">
        <v>124</v>
      </c>
    </row>
    <row r="160" spans="1:3" x14ac:dyDescent="0.25">
      <c r="A160" s="18"/>
      <c r="B160" t="s">
        <v>258</v>
      </c>
      <c r="C160" s="38" t="s">
        <v>124</v>
      </c>
    </row>
    <row r="161" spans="1:3" x14ac:dyDescent="0.25">
      <c r="A161" s="18"/>
      <c r="B161" t="s">
        <v>259</v>
      </c>
      <c r="C161" s="38" t="s">
        <v>124</v>
      </c>
    </row>
    <row r="162" spans="1:3" x14ac:dyDescent="0.25">
      <c r="A162" s="18"/>
      <c r="B162" t="s">
        <v>260</v>
      </c>
      <c r="C162" s="38" t="s">
        <v>124</v>
      </c>
    </row>
    <row r="163" spans="1:3" x14ac:dyDescent="0.25">
      <c r="A163" s="18"/>
      <c r="B163" t="s">
        <v>261</v>
      </c>
      <c r="C163" s="38" t="s">
        <v>124</v>
      </c>
    </row>
    <row r="164" spans="1:3" x14ac:dyDescent="0.25">
      <c r="A164" s="18"/>
      <c r="B164" t="s">
        <v>262</v>
      </c>
      <c r="C164" s="38" t="s">
        <v>124</v>
      </c>
    </row>
    <row r="165" spans="1:3" x14ac:dyDescent="0.25">
      <c r="A165" s="18"/>
      <c r="B165" t="s">
        <v>263</v>
      </c>
      <c r="C165" s="38" t="s">
        <v>124</v>
      </c>
    </row>
    <row r="166" spans="1:3" x14ac:dyDescent="0.25">
      <c r="A166" s="18"/>
      <c r="B166" t="s">
        <v>264</v>
      </c>
      <c r="C166" s="38" t="s">
        <v>124</v>
      </c>
    </row>
    <row r="167" spans="1:3" x14ac:dyDescent="0.25">
      <c r="A167" s="18"/>
      <c r="B167" t="s">
        <v>265</v>
      </c>
      <c r="C167" s="38" t="s">
        <v>124</v>
      </c>
    </row>
    <row r="168" spans="1:3" ht="15.75" thickBot="1" x14ac:dyDescent="0.3">
      <c r="A168" s="39"/>
      <c r="B168" s="40" t="s">
        <v>266</v>
      </c>
      <c r="C168" s="41" t="s">
        <v>124</v>
      </c>
    </row>
    <row r="169" spans="1:3" x14ac:dyDescent="0.25">
      <c r="A169" s="35" t="s">
        <v>112</v>
      </c>
      <c r="B169" s="36" t="s">
        <v>267</v>
      </c>
      <c r="C169" s="37" t="s">
        <v>124</v>
      </c>
    </row>
    <row r="170" spans="1:3" x14ac:dyDescent="0.25">
      <c r="A170" s="18"/>
      <c r="B170" t="s">
        <v>268</v>
      </c>
      <c r="C170" s="38" t="s">
        <v>124</v>
      </c>
    </row>
    <row r="171" spans="1:3" x14ac:dyDescent="0.25">
      <c r="A171" s="18"/>
      <c r="B171" t="s">
        <v>137</v>
      </c>
      <c r="C171" s="38" t="s">
        <v>124</v>
      </c>
    </row>
    <row r="172" spans="1:3" x14ac:dyDescent="0.25">
      <c r="A172" s="18"/>
      <c r="B172" t="s">
        <v>269</v>
      </c>
      <c r="C172" s="38" t="s">
        <v>124</v>
      </c>
    </row>
    <row r="173" spans="1:3" x14ac:dyDescent="0.25">
      <c r="A173" s="18"/>
      <c r="B173" t="s">
        <v>140</v>
      </c>
      <c r="C173" s="38" t="s">
        <v>124</v>
      </c>
    </row>
    <row r="174" spans="1:3" x14ac:dyDescent="0.25">
      <c r="A174" s="18"/>
      <c r="B174" t="s">
        <v>149</v>
      </c>
      <c r="C174" s="38" t="s">
        <v>124</v>
      </c>
    </row>
    <row r="175" spans="1:3" x14ac:dyDescent="0.25">
      <c r="A175" s="18"/>
      <c r="B175" t="s">
        <v>138</v>
      </c>
      <c r="C175" s="38" t="s">
        <v>124</v>
      </c>
    </row>
    <row r="176" spans="1:3" ht="15.75" thickBot="1" x14ac:dyDescent="0.3">
      <c r="A176" s="39"/>
      <c r="B176" s="40" t="s">
        <v>139</v>
      </c>
      <c r="C176" s="41" t="s">
        <v>124</v>
      </c>
    </row>
    <row r="177" spans="1:3" x14ac:dyDescent="0.25">
      <c r="A177" s="35" t="s">
        <v>113</v>
      </c>
      <c r="B177" s="36" t="s">
        <v>129</v>
      </c>
      <c r="C177" s="37" t="s">
        <v>124</v>
      </c>
    </row>
    <row r="178" spans="1:3" x14ac:dyDescent="0.25">
      <c r="A178" s="18"/>
      <c r="B178" t="s">
        <v>270</v>
      </c>
      <c r="C178" s="38" t="s">
        <v>124</v>
      </c>
    </row>
    <row r="179" spans="1:3" x14ac:dyDescent="0.25">
      <c r="A179" s="18"/>
      <c r="B179" t="s">
        <v>150</v>
      </c>
      <c r="C179" s="38" t="s">
        <v>124</v>
      </c>
    </row>
    <row r="180" spans="1:3" x14ac:dyDescent="0.25">
      <c r="A180" s="18"/>
      <c r="B180" t="s">
        <v>128</v>
      </c>
      <c r="C180" s="38" t="s">
        <v>124</v>
      </c>
    </row>
    <row r="181" spans="1:3" x14ac:dyDescent="0.25">
      <c r="A181" s="18"/>
      <c r="B181" t="s">
        <v>271</v>
      </c>
      <c r="C181" s="38" t="s">
        <v>124</v>
      </c>
    </row>
    <row r="182" spans="1:3" x14ac:dyDescent="0.25">
      <c r="A182" s="18"/>
      <c r="B182" t="s">
        <v>151</v>
      </c>
      <c r="C182" s="38" t="s">
        <v>124</v>
      </c>
    </row>
    <row r="183" spans="1:3" x14ac:dyDescent="0.25">
      <c r="A183" s="18"/>
      <c r="B183" t="s">
        <v>127</v>
      </c>
      <c r="C183" s="38" t="s">
        <v>124</v>
      </c>
    </row>
    <row r="184" spans="1:3" x14ac:dyDescent="0.25">
      <c r="A184" s="18"/>
      <c r="B184" t="s">
        <v>272</v>
      </c>
      <c r="C184" s="38" t="s">
        <v>124</v>
      </c>
    </row>
    <row r="185" spans="1:3" ht="15.75" thickBot="1" x14ac:dyDescent="0.3">
      <c r="A185" s="39"/>
      <c r="B185" s="40" t="s">
        <v>152</v>
      </c>
      <c r="C185" s="41" t="s">
        <v>124</v>
      </c>
    </row>
    <row r="186" spans="1:3" x14ac:dyDescent="0.25">
      <c r="A186" s="35" t="s">
        <v>114</v>
      </c>
      <c r="B186" s="36" t="s">
        <v>125</v>
      </c>
      <c r="C186" s="37" t="s">
        <v>124</v>
      </c>
    </row>
    <row r="187" spans="1:3" x14ac:dyDescent="0.25">
      <c r="A187" s="18"/>
      <c r="B187" t="s">
        <v>273</v>
      </c>
      <c r="C187" s="38" t="s">
        <v>124</v>
      </c>
    </row>
    <row r="188" spans="1:3" x14ac:dyDescent="0.25">
      <c r="A188" s="18"/>
      <c r="B188" t="s">
        <v>126</v>
      </c>
      <c r="C188" s="38" t="s">
        <v>124</v>
      </c>
    </row>
    <row r="189" spans="1:3" x14ac:dyDescent="0.25">
      <c r="A189" s="18"/>
      <c r="B189" t="s">
        <v>153</v>
      </c>
      <c r="C189" s="38" t="s">
        <v>124</v>
      </c>
    </row>
    <row r="190" spans="1:3" x14ac:dyDescent="0.25">
      <c r="A190" s="18"/>
      <c r="B190" t="s">
        <v>154</v>
      </c>
      <c r="C190" s="38" t="s">
        <v>124</v>
      </c>
    </row>
    <row r="191" spans="1:3" ht="15.75" thickBot="1" x14ac:dyDescent="0.3">
      <c r="A191" s="39"/>
      <c r="B191" s="40" t="s">
        <v>274</v>
      </c>
      <c r="C191" s="41" t="s">
        <v>124</v>
      </c>
    </row>
    <row r="194" spans="1:3" x14ac:dyDescent="0.25">
      <c r="A194" t="s">
        <v>275</v>
      </c>
    </row>
    <row r="195" spans="1:3" x14ac:dyDescent="0.25">
      <c r="A195" s="12" t="s">
        <v>181</v>
      </c>
      <c r="B195" s="12"/>
    </row>
    <row r="196" spans="1:3" x14ac:dyDescent="0.25">
      <c r="A196" s="12" t="s">
        <v>182</v>
      </c>
      <c r="B196" s="12"/>
    </row>
    <row r="197" spans="1:3" x14ac:dyDescent="0.25">
      <c r="A197" s="12" t="s">
        <v>183</v>
      </c>
      <c r="B197" s="12"/>
    </row>
    <row r="198" spans="1:3" ht="15.75" thickBot="1" x14ac:dyDescent="0.3"/>
    <row r="199" spans="1:3" ht="15.75" thickBot="1" x14ac:dyDescent="0.3">
      <c r="A199" s="32" t="s">
        <v>120</v>
      </c>
      <c r="B199" s="33" t="s">
        <v>121</v>
      </c>
      <c r="C199" s="34" t="s">
        <v>122</v>
      </c>
    </row>
    <row r="200" spans="1:3" x14ac:dyDescent="0.25">
      <c r="A200" s="35" t="s">
        <v>97</v>
      </c>
      <c r="B200" s="36" t="s">
        <v>184</v>
      </c>
      <c r="C200" s="37" t="s">
        <v>124</v>
      </c>
    </row>
    <row r="201" spans="1:3" x14ac:dyDescent="0.25">
      <c r="A201" s="18"/>
      <c r="B201" t="s">
        <v>141</v>
      </c>
      <c r="C201" s="38" t="s">
        <v>124</v>
      </c>
    </row>
    <row r="202" spans="1:3" x14ac:dyDescent="0.25">
      <c r="A202" s="18"/>
      <c r="B202" t="s">
        <v>142</v>
      </c>
      <c r="C202" s="38" t="s">
        <v>124</v>
      </c>
    </row>
    <row r="203" spans="1:3" x14ac:dyDescent="0.25">
      <c r="A203" s="18"/>
      <c r="B203" t="s">
        <v>143</v>
      </c>
      <c r="C203" s="38" t="s">
        <v>124</v>
      </c>
    </row>
    <row r="204" spans="1:3" ht="15.75" thickBot="1" x14ac:dyDescent="0.3">
      <c r="A204" s="39"/>
      <c r="B204" s="40" t="s">
        <v>276</v>
      </c>
      <c r="C204" s="41" t="s">
        <v>124</v>
      </c>
    </row>
    <row r="205" spans="1:3" x14ac:dyDescent="0.25">
      <c r="A205" s="35" t="s">
        <v>98</v>
      </c>
      <c r="B205" s="36" t="s">
        <v>134</v>
      </c>
      <c r="C205" s="37" t="s">
        <v>124</v>
      </c>
    </row>
    <row r="206" spans="1:3" x14ac:dyDescent="0.25">
      <c r="A206" s="18"/>
      <c r="B206" t="s">
        <v>133</v>
      </c>
      <c r="C206" s="38" t="s">
        <v>124</v>
      </c>
    </row>
    <row r="207" spans="1:3" x14ac:dyDescent="0.25">
      <c r="A207" s="18"/>
      <c r="B207" t="s">
        <v>136</v>
      </c>
      <c r="C207" s="38" t="s">
        <v>124</v>
      </c>
    </row>
    <row r="208" spans="1:3" x14ac:dyDescent="0.25">
      <c r="A208" s="18"/>
      <c r="B208" t="s">
        <v>132</v>
      </c>
      <c r="C208" s="38" t="s">
        <v>124</v>
      </c>
    </row>
    <row r="209" spans="1:3" ht="15.75" thickBot="1" x14ac:dyDescent="0.3">
      <c r="A209" s="39"/>
      <c r="B209" s="40" t="s">
        <v>135</v>
      </c>
      <c r="C209" s="41" t="s">
        <v>124</v>
      </c>
    </row>
    <row r="210" spans="1:3" ht="15.75" thickBot="1" x14ac:dyDescent="0.3">
      <c r="A210" s="32" t="s">
        <v>99</v>
      </c>
      <c r="B210" s="33" t="s">
        <v>145</v>
      </c>
      <c r="C210" s="42" t="s">
        <v>124</v>
      </c>
    </row>
    <row r="211" spans="1:3" x14ac:dyDescent="0.25">
      <c r="A211" s="35" t="s">
        <v>100</v>
      </c>
      <c r="B211" s="36" t="s">
        <v>277</v>
      </c>
      <c r="C211" s="37" t="s">
        <v>124</v>
      </c>
    </row>
    <row r="212" spans="1:3" ht="15.75" thickBot="1" x14ac:dyDescent="0.3">
      <c r="A212" s="39"/>
      <c r="B212" s="40" t="s">
        <v>187</v>
      </c>
      <c r="C212" s="41" t="s">
        <v>124</v>
      </c>
    </row>
    <row r="213" spans="1:3" x14ac:dyDescent="0.25">
      <c r="A213" s="35" t="s">
        <v>102</v>
      </c>
      <c r="B213" s="36" t="s">
        <v>189</v>
      </c>
      <c r="C213" s="37" t="s">
        <v>124</v>
      </c>
    </row>
    <row r="214" spans="1:3" x14ac:dyDescent="0.25">
      <c r="A214" s="18"/>
      <c r="B214" t="s">
        <v>191</v>
      </c>
      <c r="C214" s="38" t="s">
        <v>124</v>
      </c>
    </row>
    <row r="215" spans="1:3" x14ac:dyDescent="0.25">
      <c r="A215" s="18"/>
      <c r="B215" t="s">
        <v>278</v>
      </c>
      <c r="C215" s="38" t="s">
        <v>124</v>
      </c>
    </row>
    <row r="216" spans="1:3" x14ac:dyDescent="0.25">
      <c r="A216" s="18"/>
      <c r="B216" t="s">
        <v>279</v>
      </c>
      <c r="C216" s="38" t="s">
        <v>124</v>
      </c>
    </row>
    <row r="217" spans="1:3" x14ac:dyDescent="0.25">
      <c r="A217" s="18"/>
      <c r="B217" t="s">
        <v>280</v>
      </c>
      <c r="C217" s="38" t="s">
        <v>124</v>
      </c>
    </row>
    <row r="218" spans="1:3" x14ac:dyDescent="0.25">
      <c r="A218" s="18"/>
      <c r="B218" t="s">
        <v>193</v>
      </c>
      <c r="C218" s="38" t="s">
        <v>124</v>
      </c>
    </row>
    <row r="219" spans="1:3" x14ac:dyDescent="0.25">
      <c r="A219" s="18"/>
      <c r="B219" t="s">
        <v>281</v>
      </c>
      <c r="C219" s="38" t="s">
        <v>124</v>
      </c>
    </row>
    <row r="220" spans="1:3" x14ac:dyDescent="0.25">
      <c r="A220" s="18"/>
      <c r="B220" t="s">
        <v>196</v>
      </c>
      <c r="C220" s="38" t="s">
        <v>124</v>
      </c>
    </row>
    <row r="221" spans="1:3" x14ac:dyDescent="0.25">
      <c r="A221" s="18"/>
      <c r="B221" t="s">
        <v>197</v>
      </c>
      <c r="C221" s="38" t="s">
        <v>124</v>
      </c>
    </row>
    <row r="222" spans="1:3" x14ac:dyDescent="0.25">
      <c r="A222" s="18"/>
      <c r="B222" t="s">
        <v>199</v>
      </c>
      <c r="C222" s="38" t="s">
        <v>124</v>
      </c>
    </row>
    <row r="223" spans="1:3" ht="15.75" thickBot="1" x14ac:dyDescent="0.3">
      <c r="A223" s="39"/>
      <c r="B223" s="40" t="s">
        <v>200</v>
      </c>
      <c r="C223" s="41" t="s">
        <v>124</v>
      </c>
    </row>
    <row r="224" spans="1:3" x14ac:dyDescent="0.25">
      <c r="A224" s="35" t="s">
        <v>103</v>
      </c>
      <c r="B224" s="36" t="s">
        <v>282</v>
      </c>
      <c r="C224" s="37" t="s">
        <v>124</v>
      </c>
    </row>
    <row r="225" spans="1:3" x14ac:dyDescent="0.25">
      <c r="A225" s="18"/>
      <c r="B225" t="s">
        <v>283</v>
      </c>
      <c r="C225" s="38" t="s">
        <v>124</v>
      </c>
    </row>
    <row r="226" spans="1:3" x14ac:dyDescent="0.25">
      <c r="A226" s="18"/>
      <c r="B226" t="s">
        <v>284</v>
      </c>
      <c r="C226" s="38" t="s">
        <v>124</v>
      </c>
    </row>
    <row r="227" spans="1:3" x14ac:dyDescent="0.25">
      <c r="A227" s="18"/>
      <c r="B227" t="s">
        <v>285</v>
      </c>
      <c r="C227" s="38" t="s">
        <v>124</v>
      </c>
    </row>
    <row r="228" spans="1:3" x14ac:dyDescent="0.25">
      <c r="A228" s="18"/>
      <c r="B228" t="s">
        <v>286</v>
      </c>
      <c r="C228" s="38" t="s">
        <v>124</v>
      </c>
    </row>
    <row r="229" spans="1:3" x14ac:dyDescent="0.25">
      <c r="A229" s="18"/>
      <c r="B229" t="s">
        <v>287</v>
      </c>
      <c r="C229" s="38" t="s">
        <v>124</v>
      </c>
    </row>
    <row r="230" spans="1:3" x14ac:dyDescent="0.25">
      <c r="A230" s="18"/>
      <c r="B230" t="s">
        <v>288</v>
      </c>
      <c r="C230" s="38" t="s">
        <v>124</v>
      </c>
    </row>
    <row r="231" spans="1:3" x14ac:dyDescent="0.25">
      <c r="A231" s="18"/>
      <c r="B231" t="s">
        <v>201</v>
      </c>
      <c r="C231" s="38" t="s">
        <v>124</v>
      </c>
    </row>
    <row r="232" spans="1:3" x14ac:dyDescent="0.25">
      <c r="A232" s="18"/>
      <c r="B232" t="s">
        <v>202</v>
      </c>
      <c r="C232" s="38" t="s">
        <v>124</v>
      </c>
    </row>
    <row r="233" spans="1:3" x14ac:dyDescent="0.25">
      <c r="A233" s="18"/>
      <c r="B233" t="s">
        <v>204</v>
      </c>
      <c r="C233" s="38" t="s">
        <v>124</v>
      </c>
    </row>
    <row r="234" spans="1:3" x14ac:dyDescent="0.25">
      <c r="A234" s="18"/>
      <c r="B234" t="s">
        <v>289</v>
      </c>
      <c r="C234" s="38" t="s">
        <v>124</v>
      </c>
    </row>
    <row r="235" spans="1:3" ht="15.75" thickBot="1" x14ac:dyDescent="0.3">
      <c r="A235" s="39"/>
      <c r="B235" s="40" t="s">
        <v>207</v>
      </c>
      <c r="C235" s="41" t="s">
        <v>124</v>
      </c>
    </row>
    <row r="236" spans="1:3" x14ac:dyDescent="0.25">
      <c r="A236" s="35" t="s">
        <v>104</v>
      </c>
      <c r="B236" s="36" t="s">
        <v>290</v>
      </c>
      <c r="C236" s="37" t="s">
        <v>124</v>
      </c>
    </row>
    <row r="237" spans="1:3" x14ac:dyDescent="0.25">
      <c r="A237" s="18"/>
      <c r="B237" t="s">
        <v>291</v>
      </c>
      <c r="C237" s="38" t="s">
        <v>124</v>
      </c>
    </row>
    <row r="238" spans="1:3" x14ac:dyDescent="0.25">
      <c r="A238" s="18"/>
      <c r="B238" t="s">
        <v>211</v>
      </c>
      <c r="C238" s="38" t="s">
        <v>124</v>
      </c>
    </row>
    <row r="239" spans="1:3" x14ac:dyDescent="0.25">
      <c r="A239" s="18"/>
      <c r="B239" t="s">
        <v>292</v>
      </c>
      <c r="C239" s="38" t="s">
        <v>124</v>
      </c>
    </row>
    <row r="240" spans="1:3" x14ac:dyDescent="0.25">
      <c r="A240" s="18"/>
      <c r="B240" t="s">
        <v>293</v>
      </c>
      <c r="C240" s="38" t="s">
        <v>124</v>
      </c>
    </row>
    <row r="241" spans="1:3" x14ac:dyDescent="0.25">
      <c r="A241" s="18"/>
      <c r="B241" t="s">
        <v>294</v>
      </c>
      <c r="C241" s="38" t="s">
        <v>124</v>
      </c>
    </row>
    <row r="242" spans="1:3" x14ac:dyDescent="0.25">
      <c r="A242" s="18"/>
      <c r="B242" t="s">
        <v>295</v>
      </c>
      <c r="C242" s="38" t="s">
        <v>124</v>
      </c>
    </row>
    <row r="243" spans="1:3" x14ac:dyDescent="0.25">
      <c r="A243" s="18"/>
      <c r="B243" t="s">
        <v>213</v>
      </c>
      <c r="C243" s="38" t="s">
        <v>124</v>
      </c>
    </row>
    <row r="244" spans="1:3" x14ac:dyDescent="0.25">
      <c r="A244" s="18"/>
      <c r="B244" t="s">
        <v>296</v>
      </c>
      <c r="C244" s="38" t="s">
        <v>124</v>
      </c>
    </row>
    <row r="245" spans="1:3" x14ac:dyDescent="0.25">
      <c r="A245" s="18"/>
      <c r="B245" t="s">
        <v>214</v>
      </c>
      <c r="C245" s="38" t="s">
        <v>124</v>
      </c>
    </row>
    <row r="246" spans="1:3" x14ac:dyDescent="0.25">
      <c r="A246" s="18"/>
      <c r="B246" t="s">
        <v>297</v>
      </c>
      <c r="C246" s="38" t="s">
        <v>124</v>
      </c>
    </row>
    <row r="247" spans="1:3" x14ac:dyDescent="0.25">
      <c r="A247" s="18"/>
      <c r="B247" t="s">
        <v>298</v>
      </c>
      <c r="C247" s="38" t="s">
        <v>124</v>
      </c>
    </row>
    <row r="248" spans="1:3" x14ac:dyDescent="0.25">
      <c r="A248" s="18"/>
      <c r="B248" t="s">
        <v>215</v>
      </c>
      <c r="C248" s="38" t="s">
        <v>124</v>
      </c>
    </row>
    <row r="249" spans="1:3" x14ac:dyDescent="0.25">
      <c r="A249" s="18"/>
      <c r="B249" t="s">
        <v>216</v>
      </c>
      <c r="C249" s="38" t="s">
        <v>124</v>
      </c>
    </row>
    <row r="250" spans="1:3" x14ac:dyDescent="0.25">
      <c r="A250" s="18"/>
      <c r="B250" t="s">
        <v>217</v>
      </c>
      <c r="C250" s="38" t="s">
        <v>124</v>
      </c>
    </row>
    <row r="251" spans="1:3" x14ac:dyDescent="0.25">
      <c r="A251" s="18"/>
      <c r="B251" t="s">
        <v>299</v>
      </c>
      <c r="C251" s="38" t="s">
        <v>124</v>
      </c>
    </row>
    <row r="252" spans="1:3" x14ac:dyDescent="0.25">
      <c r="A252" s="18"/>
      <c r="B252" t="s">
        <v>300</v>
      </c>
      <c r="C252" s="38" t="s">
        <v>124</v>
      </c>
    </row>
    <row r="253" spans="1:3" x14ac:dyDescent="0.25">
      <c r="A253" s="18"/>
      <c r="B253" t="s">
        <v>301</v>
      </c>
      <c r="C253" s="38" t="s">
        <v>124</v>
      </c>
    </row>
    <row r="254" spans="1:3" x14ac:dyDescent="0.25">
      <c r="A254" s="18"/>
      <c r="B254" t="s">
        <v>302</v>
      </c>
      <c r="C254" s="38" t="s">
        <v>124</v>
      </c>
    </row>
    <row r="255" spans="1:3" x14ac:dyDescent="0.25">
      <c r="A255" s="18"/>
      <c r="B255" t="s">
        <v>303</v>
      </c>
      <c r="C255" s="38" t="s">
        <v>124</v>
      </c>
    </row>
    <row r="256" spans="1:3" x14ac:dyDescent="0.25">
      <c r="A256" s="18"/>
      <c r="B256" t="s">
        <v>304</v>
      </c>
      <c r="C256" s="38" t="s">
        <v>124</v>
      </c>
    </row>
    <row r="257" spans="1:3" x14ac:dyDescent="0.25">
      <c r="A257" s="18"/>
      <c r="B257" t="s">
        <v>305</v>
      </c>
      <c r="C257" s="38" t="s">
        <v>124</v>
      </c>
    </row>
    <row r="258" spans="1:3" x14ac:dyDescent="0.25">
      <c r="A258" s="18"/>
      <c r="B258" t="s">
        <v>306</v>
      </c>
      <c r="C258" s="38" t="s">
        <v>124</v>
      </c>
    </row>
    <row r="259" spans="1:3" x14ac:dyDescent="0.25">
      <c r="A259" s="18"/>
      <c r="B259" t="s">
        <v>219</v>
      </c>
      <c r="C259" s="38" t="s">
        <v>124</v>
      </c>
    </row>
    <row r="260" spans="1:3" ht="15.75" thickBot="1" x14ac:dyDescent="0.3">
      <c r="A260" s="39"/>
      <c r="B260" s="40" t="s">
        <v>220</v>
      </c>
      <c r="C260" s="41" t="s">
        <v>124</v>
      </c>
    </row>
    <row r="261" spans="1:3" ht="15.75" thickBot="1" x14ac:dyDescent="0.3">
      <c r="A261" s="32" t="s">
        <v>106</v>
      </c>
      <c r="B261" s="33" t="s">
        <v>147</v>
      </c>
      <c r="C261" s="42" t="s">
        <v>124</v>
      </c>
    </row>
    <row r="262" spans="1:3" x14ac:dyDescent="0.25">
      <c r="A262" s="35" t="s">
        <v>107</v>
      </c>
      <c r="B262" s="36" t="s">
        <v>222</v>
      </c>
      <c r="C262" s="37" t="s">
        <v>124</v>
      </c>
    </row>
    <row r="263" spans="1:3" x14ac:dyDescent="0.25">
      <c r="A263" s="18"/>
      <c r="B263" t="s">
        <v>307</v>
      </c>
      <c r="C263" s="38" t="s">
        <v>124</v>
      </c>
    </row>
    <row r="264" spans="1:3" x14ac:dyDescent="0.25">
      <c r="A264" s="18"/>
      <c r="B264" t="s">
        <v>228</v>
      </c>
      <c r="C264" s="38" t="s">
        <v>124</v>
      </c>
    </row>
    <row r="265" spans="1:3" x14ac:dyDescent="0.25">
      <c r="A265" s="18"/>
      <c r="B265" t="s">
        <v>229</v>
      </c>
      <c r="C265" s="38" t="s">
        <v>124</v>
      </c>
    </row>
    <row r="266" spans="1:3" ht="15.75" thickBot="1" x14ac:dyDescent="0.3">
      <c r="A266" s="39"/>
      <c r="B266" s="40" t="s">
        <v>233</v>
      </c>
      <c r="C266" s="41" t="s">
        <v>124</v>
      </c>
    </row>
    <row r="267" spans="1:3" x14ac:dyDescent="0.25">
      <c r="A267" s="35" t="s">
        <v>108</v>
      </c>
      <c r="B267" s="36" t="s">
        <v>235</v>
      </c>
      <c r="C267" s="37" t="s">
        <v>124</v>
      </c>
    </row>
    <row r="268" spans="1:3" ht="15.75" thickBot="1" x14ac:dyDescent="0.3">
      <c r="A268" s="39"/>
      <c r="B268" s="40" t="s">
        <v>308</v>
      </c>
      <c r="C268" s="41" t="s">
        <v>124</v>
      </c>
    </row>
    <row r="269" spans="1:3" x14ac:dyDescent="0.25">
      <c r="A269" s="35" t="s">
        <v>109</v>
      </c>
      <c r="B269" s="36" t="s">
        <v>130</v>
      </c>
      <c r="C269" s="37" t="s">
        <v>124</v>
      </c>
    </row>
    <row r="270" spans="1:3" ht="15.75" thickBot="1" x14ac:dyDescent="0.3">
      <c r="A270" s="39"/>
      <c r="B270" s="40" t="s">
        <v>131</v>
      </c>
      <c r="C270" s="41" t="s">
        <v>124</v>
      </c>
    </row>
    <row r="271" spans="1:3" x14ac:dyDescent="0.25">
      <c r="A271" s="35" t="s">
        <v>110</v>
      </c>
      <c r="B271" s="36" t="s">
        <v>309</v>
      </c>
      <c r="C271" s="37" t="s">
        <v>124</v>
      </c>
    </row>
    <row r="272" spans="1:3" x14ac:dyDescent="0.25">
      <c r="A272" s="18"/>
      <c r="B272" t="s">
        <v>310</v>
      </c>
      <c r="C272" s="38" t="s">
        <v>124</v>
      </c>
    </row>
    <row r="273" spans="1:3" ht="15.75" thickBot="1" x14ac:dyDescent="0.3">
      <c r="A273" s="39"/>
      <c r="B273" s="40" t="s">
        <v>252</v>
      </c>
      <c r="C273" s="41" t="s">
        <v>124</v>
      </c>
    </row>
    <row r="274" spans="1:3" x14ac:dyDescent="0.25">
      <c r="A274" s="35" t="s">
        <v>111</v>
      </c>
      <c r="B274" s="36" t="s">
        <v>311</v>
      </c>
      <c r="C274" s="37" t="s">
        <v>124</v>
      </c>
    </row>
    <row r="275" spans="1:3" x14ac:dyDescent="0.25">
      <c r="A275" s="18"/>
      <c r="B275" t="s">
        <v>312</v>
      </c>
      <c r="C275" s="38" t="s">
        <v>124</v>
      </c>
    </row>
    <row r="276" spans="1:3" x14ac:dyDescent="0.25">
      <c r="A276" s="18"/>
      <c r="B276" t="s">
        <v>254</v>
      </c>
      <c r="C276" s="38" t="s">
        <v>124</v>
      </c>
    </row>
    <row r="277" spans="1:3" x14ac:dyDescent="0.25">
      <c r="A277" s="18"/>
      <c r="B277" t="s">
        <v>255</v>
      </c>
      <c r="C277" s="38" t="s">
        <v>124</v>
      </c>
    </row>
    <row r="278" spans="1:3" x14ac:dyDescent="0.25">
      <c r="A278" s="18"/>
      <c r="B278" t="s">
        <v>256</v>
      </c>
      <c r="C278" s="38" t="s">
        <v>124</v>
      </c>
    </row>
    <row r="279" spans="1:3" x14ac:dyDescent="0.25">
      <c r="A279" s="18"/>
      <c r="B279" t="s">
        <v>313</v>
      </c>
      <c r="C279" s="38" t="s">
        <v>124</v>
      </c>
    </row>
    <row r="280" spans="1:3" x14ac:dyDescent="0.25">
      <c r="A280" s="18"/>
      <c r="B280" t="s">
        <v>257</v>
      </c>
      <c r="C280" s="38" t="s">
        <v>124</v>
      </c>
    </row>
    <row r="281" spans="1:3" x14ac:dyDescent="0.25">
      <c r="A281" s="18"/>
      <c r="B281" t="s">
        <v>314</v>
      </c>
      <c r="C281" s="38" t="s">
        <v>124</v>
      </c>
    </row>
    <row r="282" spans="1:3" x14ac:dyDescent="0.25">
      <c r="A282" s="18"/>
      <c r="B282" t="s">
        <v>259</v>
      </c>
      <c r="C282" s="38" t="s">
        <v>124</v>
      </c>
    </row>
    <row r="283" spans="1:3" x14ac:dyDescent="0.25">
      <c r="A283" s="18"/>
      <c r="B283" t="s">
        <v>315</v>
      </c>
      <c r="C283" s="38" t="s">
        <v>124</v>
      </c>
    </row>
    <row r="284" spans="1:3" x14ac:dyDescent="0.25">
      <c r="A284" s="18"/>
      <c r="B284" t="s">
        <v>264</v>
      </c>
      <c r="C284" s="38" t="s">
        <v>124</v>
      </c>
    </row>
    <row r="285" spans="1:3" x14ac:dyDescent="0.25">
      <c r="A285" s="18"/>
      <c r="B285" t="s">
        <v>316</v>
      </c>
      <c r="C285" s="38" t="s">
        <v>124</v>
      </c>
    </row>
    <row r="286" spans="1:3" x14ac:dyDescent="0.25">
      <c r="A286" s="18"/>
      <c r="B286" t="s">
        <v>266</v>
      </c>
      <c r="C286" s="38" t="s">
        <v>124</v>
      </c>
    </row>
    <row r="287" spans="1:3" ht="15.75" thickBot="1" x14ac:dyDescent="0.3">
      <c r="A287" s="39"/>
      <c r="B287" s="40" t="s">
        <v>317</v>
      </c>
      <c r="C287" s="41" t="s">
        <v>124</v>
      </c>
    </row>
    <row r="288" spans="1:3" x14ac:dyDescent="0.25">
      <c r="A288" s="35" t="s">
        <v>112</v>
      </c>
      <c r="B288" s="36" t="s">
        <v>267</v>
      </c>
      <c r="C288" s="37" t="s">
        <v>124</v>
      </c>
    </row>
    <row r="289" spans="1:3" x14ac:dyDescent="0.25">
      <c r="A289" s="18"/>
      <c r="B289" t="s">
        <v>268</v>
      </c>
      <c r="C289" s="38" t="s">
        <v>124</v>
      </c>
    </row>
    <row r="290" spans="1:3" x14ac:dyDescent="0.25">
      <c r="A290" s="18"/>
      <c r="B290" t="s">
        <v>137</v>
      </c>
      <c r="C290" s="38" t="s">
        <v>124</v>
      </c>
    </row>
    <row r="291" spans="1:3" x14ac:dyDescent="0.25">
      <c r="A291" s="18"/>
      <c r="B291" t="s">
        <v>149</v>
      </c>
      <c r="C291" s="38" t="s">
        <v>124</v>
      </c>
    </row>
    <row r="292" spans="1:3" x14ac:dyDescent="0.25">
      <c r="A292" s="18"/>
      <c r="B292" t="s">
        <v>138</v>
      </c>
      <c r="C292" s="38" t="s">
        <v>124</v>
      </c>
    </row>
    <row r="293" spans="1:3" ht="15.75" thickBot="1" x14ac:dyDescent="0.3">
      <c r="A293" s="39"/>
      <c r="B293" s="40" t="s">
        <v>139</v>
      </c>
      <c r="C293" s="41" t="s">
        <v>124</v>
      </c>
    </row>
    <row r="294" spans="1:3" x14ac:dyDescent="0.25">
      <c r="A294" s="35" t="s">
        <v>113</v>
      </c>
      <c r="B294" s="36" t="s">
        <v>129</v>
      </c>
      <c r="C294" s="37" t="s">
        <v>124</v>
      </c>
    </row>
    <row r="295" spans="1:3" x14ac:dyDescent="0.25">
      <c r="A295" s="18"/>
      <c r="B295" t="s">
        <v>128</v>
      </c>
      <c r="C295" s="38" t="s">
        <v>124</v>
      </c>
    </row>
    <row r="296" spans="1:3" x14ac:dyDescent="0.25">
      <c r="A296" s="18"/>
      <c r="B296" t="s">
        <v>271</v>
      </c>
      <c r="C296" s="38" t="s">
        <v>124</v>
      </c>
    </row>
    <row r="297" spans="1:3" x14ac:dyDescent="0.25">
      <c r="A297" s="18"/>
      <c r="B297" t="s">
        <v>151</v>
      </c>
      <c r="C297" s="38" t="s">
        <v>124</v>
      </c>
    </row>
    <row r="298" spans="1:3" x14ac:dyDescent="0.25">
      <c r="A298" s="18"/>
      <c r="B298" t="s">
        <v>127</v>
      </c>
      <c r="C298" s="38" t="s">
        <v>124</v>
      </c>
    </row>
    <row r="299" spans="1:3" ht="15.75" thickBot="1" x14ac:dyDescent="0.3">
      <c r="A299" s="39"/>
      <c r="B299" s="40" t="s">
        <v>152</v>
      </c>
      <c r="C299" s="41" t="s">
        <v>124</v>
      </c>
    </row>
    <row r="300" spans="1:3" x14ac:dyDescent="0.25">
      <c r="A300" s="35" t="s">
        <v>114</v>
      </c>
      <c r="B300" s="36" t="s">
        <v>125</v>
      </c>
      <c r="C300" s="37" t="s">
        <v>124</v>
      </c>
    </row>
    <row r="301" spans="1:3" x14ac:dyDescent="0.25">
      <c r="A301" s="18"/>
      <c r="B301" t="s">
        <v>273</v>
      </c>
      <c r="C301" s="38" t="s">
        <v>124</v>
      </c>
    </row>
    <row r="302" spans="1:3" x14ac:dyDescent="0.25">
      <c r="A302" s="18"/>
      <c r="B302" t="s">
        <v>126</v>
      </c>
      <c r="C302" s="38" t="s">
        <v>124</v>
      </c>
    </row>
    <row r="303" spans="1:3" x14ac:dyDescent="0.25">
      <c r="A303" s="18"/>
      <c r="B303" t="s">
        <v>123</v>
      </c>
      <c r="C303" s="38" t="s">
        <v>124</v>
      </c>
    </row>
    <row r="304" spans="1:3" x14ac:dyDescent="0.25">
      <c r="A304" s="18"/>
      <c r="B304" t="s">
        <v>153</v>
      </c>
      <c r="C304" s="38" t="s">
        <v>124</v>
      </c>
    </row>
    <row r="305" spans="1:3" x14ac:dyDescent="0.25">
      <c r="A305" s="18"/>
      <c r="B305" t="s">
        <v>154</v>
      </c>
      <c r="C305" s="38" t="s">
        <v>124</v>
      </c>
    </row>
    <row r="306" spans="1:3" ht="15.75" thickBot="1" x14ac:dyDescent="0.3">
      <c r="A306" s="39"/>
      <c r="B306" s="40" t="s">
        <v>274</v>
      </c>
      <c r="C306" s="41" t="s">
        <v>124</v>
      </c>
    </row>
  </sheetData>
  <mergeCells count="9">
    <mergeCell ref="J8:J9"/>
    <mergeCell ref="B39:E39"/>
    <mergeCell ref="F39:G39"/>
    <mergeCell ref="H39:H40"/>
    <mergeCell ref="I39:I40"/>
    <mergeCell ref="B8:E8"/>
    <mergeCell ref="F8:G8"/>
    <mergeCell ref="H8:H9"/>
    <mergeCell ref="I8:I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4"/>
  <sheetViews>
    <sheetView workbookViewId="0">
      <selection activeCell="A14" sqref="A14"/>
    </sheetView>
  </sheetViews>
  <sheetFormatPr defaultColWidth="9" defaultRowHeight="15" x14ac:dyDescent="0.25"/>
  <sheetData>
    <row r="1" spans="1:1" x14ac:dyDescent="0.25">
      <c r="A1" t="s">
        <v>384</v>
      </c>
    </row>
    <row r="2" spans="1:1" x14ac:dyDescent="0.25">
      <c r="A2" t="s">
        <v>618</v>
      </c>
    </row>
    <row r="3" spans="1:1" x14ac:dyDescent="0.25">
      <c r="A3" s="73" t="s">
        <v>619</v>
      </c>
    </row>
    <row r="4" spans="1:1" x14ac:dyDescent="0.25">
      <c r="A4" s="74" t="s">
        <v>620</v>
      </c>
    </row>
    <row r="5" spans="1:1" x14ac:dyDescent="0.25">
      <c r="A5" s="75" t="s">
        <v>621</v>
      </c>
    </row>
    <row r="6" spans="1:1" x14ac:dyDescent="0.25">
      <c r="A6" s="74" t="s">
        <v>622</v>
      </c>
    </row>
    <row r="7" spans="1:1" x14ac:dyDescent="0.25">
      <c r="A7" s="75" t="s">
        <v>623</v>
      </c>
    </row>
    <row r="8" spans="1:1" ht="16.5" x14ac:dyDescent="0.25">
      <c r="A8" s="74" t="s">
        <v>624</v>
      </c>
    </row>
    <row r="9" spans="1:1" x14ac:dyDescent="0.25">
      <c r="A9" s="75" t="s">
        <v>625</v>
      </c>
    </row>
    <row r="10" spans="1:1" x14ac:dyDescent="0.25">
      <c r="A10" s="74" t="s">
        <v>626</v>
      </c>
    </row>
    <row r="11" spans="1:1" x14ac:dyDescent="0.25">
      <c r="A11" s="74" t="s">
        <v>627</v>
      </c>
    </row>
    <row r="12" spans="1:1" x14ac:dyDescent="0.25">
      <c r="A12" s="75" t="s">
        <v>628</v>
      </c>
    </row>
    <row r="13" spans="1:1" x14ac:dyDescent="0.25">
      <c r="A13" s="75" t="s">
        <v>629</v>
      </c>
    </row>
    <row r="14" spans="1:1" x14ac:dyDescent="0.25">
      <c r="A14" s="74" t="s">
        <v>630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Generell input</vt:lpstr>
      <vt:lpstr>Tiltaksanalyse</vt:lpstr>
      <vt:lpstr>GIS-tabeller</vt:lpstr>
      <vt:lpstr>Referanser</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Inger Marie Aalberg Haugen</cp:lastModifiedBy>
  <dcterms:created xsi:type="dcterms:W3CDTF">2018-04-16T18:56:07Z</dcterms:created>
  <dcterms:modified xsi:type="dcterms:W3CDTF">2019-02-21T11:58:31Z</dcterms:modified>
</cp:coreProperties>
</file>