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03BE156B-4AAF-415A-82F6-4240E5BFB844}" xr6:coauthVersionLast="40" xr6:coauthVersionMax="40" xr10:uidLastSave="{00000000-0000-0000-0000-000000000000}"/>
  <bookViews>
    <workbookView xWindow="1290" yWindow="195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6" l="1"/>
  <c r="H32" i="6"/>
  <c r="H31" i="6"/>
  <c r="H30" i="6"/>
  <c r="G33" i="6"/>
  <c r="G32" i="6"/>
  <c r="G31" i="6"/>
  <c r="G30" i="6"/>
  <c r="I10" i="6" l="1"/>
  <c r="H10" i="6"/>
  <c r="I8" i="6"/>
  <c r="H8"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<sst xmlns="http://schemas.openxmlformats.org/spreadsheetml/2006/main" count="502" uniqueCount="389">
  <si>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</si>
  <si>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</si>
  <si>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</si>
  <si>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</si>
  <si>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</si>
  <si>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</si>
  <si>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</si>
  <si>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</si>
  <si>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</si>
  <si>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</si>
  <si>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</si>
  <si>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</si>
  <si>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</si>
  <si>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</si>
  <si>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</si>
  <si>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</si>
  <si>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</si>
  <si>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</si>
  <si>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</si>
  <si>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</si>
  <si>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</si>
  <si>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</si>
  <si>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</si>
  <si>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</si>
  <si>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</si>
  <si>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</si>
  <si>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</si>
  <si>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</si>
  <si>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</si>
  <si>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</si>
  <si>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</si>
  <si>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</si>
  <si>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</si>
  <si>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</si>
  <si>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</si>
  <si>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</si>
  <si>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</si>
  <si>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</si>
  <si>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</si>
  <si>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</si>
  <si>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</si>
  <si>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</si>
  <si>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</si>
  <si>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</si>
  <si>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</si>
  <si>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</si>
  <si>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</si>
  <si>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</si>
  <si>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</si>
  <si>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</si>
  <si>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</si>
  <si>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</si>
  <si>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</si>
  <si>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</si>
  <si>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</si>
  <si>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</si>
  <si>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</si>
  <si>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</si>
  <si>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</si>
  <si>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</si>
  <si>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</si>
  <si>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</si>
  <si>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</si>
  <si>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</si>
  <si>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</si>
  <si>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</si>
  <si>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</si>
  <si>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</si>
  <si>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</si>
  <si>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</si>
  <si>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</si>
  <si>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</si>
  <si>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</si>
  <si>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</si>
  <si>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</si>
  <si>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</si>
  <si>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</si>
  <si>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</si>
  <si>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</si>
  <si>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</si>
  <si>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</si>
  <si>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</si>
  <si>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</si>
  <si>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</si>
  <si>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</si>
  <si>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</si>
  <si>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</si>
  <si>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</si>
  <si>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</si>
  <si>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</si>
  <si>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</si>
  <si>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</si>
  <si>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</si>
  <si>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</si>
  <si>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</si>
  <si>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</si>
  <si>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</si>
  <si>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</si>
  <si>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</si>
  <si>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</si>
  <si>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</si>
  <si>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</si>
  <si>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</si>
  <si>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</si>
  <si>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</si>
  <si>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</si>
  <si>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</si>
  <si>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</si>
  <si>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</si>
  <si>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</si>
  <si>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</si>
  <si>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</si>
  <si>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</si>
  <si>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</si>
  <si>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</si>
  <si>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</si>
  <si>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</si>
  <si>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</si>
  <si>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</si>
  <si>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</si>
  <si>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</si>
  <si>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</si>
  <si>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</si>
  <si>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</si>
  <si>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</si>
  <si>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</si>
  <si>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</si>
  <si>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</si>
  <si>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</si>
  <si>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</si>
  <si>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</si>
  <si>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</si>
  <si>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</si>
  <si>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</si>
  <si>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</si>
  <si>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</si>
  <si>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</si>
  <si>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</si>
  <si>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</si>
  <si>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</si>
  <si>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</si>
  <si>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</si>
  <si>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</si>
  <si>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</si>
  <si>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</si>
  <si>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</si>
  <si>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</si>
  <si>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</si>
  <si>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</si>
  <si>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</si>
  <si>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</si>
  <si>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</si>
  <si>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</si>
  <si>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</si>
  <si>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</si>
  <si>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</si>
  <si>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</si>
  <si>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</si>
  <si>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</si>
  <si>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</si>
  <si>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</si>
  <si>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</si>
  <si>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</si>
  <si>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</si>
  <si>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</si>
  <si>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</si>
  <si>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</si>
  <si>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</si>
  <si>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</si>
  <si>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</si>
  <si>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</si>
  <si>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</si>
  <si>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</si>
  <si>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</si>
  <si>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</si>
  <si>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</si>
  <si>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</si>
  <si>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</si>
  <si>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</si>
  <si>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</si>
  <si>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</si>
  <si>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</si>
  <si>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</si>
  <si>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</si>
  <si>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</si>
  <si>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</si>
  <si>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</si>
  <si>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</si>
  <si>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</si>
  <si>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</si>
  <si>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</si>
  <si>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</si>
  <si>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</si>
  <si>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</si>
  <si>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</si>
  <si>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</si>
  <si>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</si>
  <si>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</si>
  <si>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</si>
  <si>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</si>
  <si>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</si>
  <si>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</si>
  <si>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</si>
  <si>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</si>
  <si>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</si>
  <si>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</si>
  <si>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</si>
  <si>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</si>
  <si>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</si>
  <si>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</si>
  <si>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</si>
  <si>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</si>
  <si>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</si>
  <si>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</si>
  <si>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</si>
  <si>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</si>
  <si>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</si>
  <si>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</si>
  <si>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</si>
  <si>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</si>
  <si>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</si>
  <si>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</si>
  <si>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</si>
  <si>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</si>
  <si>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</si>
  <si>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</si>
  <si>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</si>
  <si>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</si>
  <si>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</si>
  <si>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</si>
  <si>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</si>
  <si>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</si>
  <si>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</si>
  <si>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</si>
  <si>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</si>
  <si>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</si>
  <si>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</si>
  <si>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</si>
  <si>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</si>
  <si>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</si>
  <si>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</si>
  <si>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</si>
  <si>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</si>
  <si>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</si>
  <si>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</si>
  <si>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</si>
  <si>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</si>
  <si>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</si>
  <si>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</si>
  <si>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</si>
  <si>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</si>
  <si>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</si>
  <si>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</si>
  <si>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</si>
  <si>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</si>
  <si>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</si>
  <si>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</si>
  <si>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</si>
  <si>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</si>
  <si>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</si>
  <si>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</si>
  <si>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</si>
  <si>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</si>
  <si>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</si>
  <si>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</si>
  <si>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</si>
  <si>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</si>
  <si>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</si>
  <si>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</si>
  <si>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</si>
  <si>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</si>
  <si>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</si>
  <si>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</si>
  <si>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</si>
  <si>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</si>
  <si>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</si>
  <si>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</si>
  <si>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</si>
  <si>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August 2018</t>
  </si>
  <si>
    <t>Klippebåtmøll</t>
  </si>
  <si>
    <t>Scrobipalpa reiprichi</t>
  </si>
  <si>
    <t xml:space="preserve">Povolný, 1984 </t>
  </si>
  <si>
    <t>EN</t>
  </si>
  <si>
    <t>sterkt truet</t>
  </si>
  <si>
    <t>B2a(ii)b(iii)</t>
  </si>
  <si>
    <t>CR</t>
  </si>
  <si>
    <t>kritisk truet</t>
  </si>
  <si>
    <t>B1a(i)b(iii)+2a(i)b(iii)</t>
  </si>
  <si>
    <t>B1a(i)b(iii)</t>
  </si>
  <si>
    <t>8</t>
  </si>
  <si>
    <t>2</t>
  </si>
  <si>
    <t>64</t>
  </si>
  <si>
    <t>Stordalsberget (Vinstra, Nord-Fron), Heggeneset (Seljord)</t>
  </si>
  <si>
    <t>5 - 25 %</t>
  </si>
  <si>
    <t>25 - 50 %</t>
  </si>
  <si>
    <t>Ukjent</t>
  </si>
  <si>
    <t xml:space="preserve">Det er trolig flere lokaliteter hvor denne arten potensielt kan finnes som ikke er kartlagt. </t>
  </si>
  <si>
    <t xml:space="preserve">Arten finnes på sørvendte berg og grunnlendte lokaliteter, spesielt varme og tørre lokaliteter. </t>
  </si>
  <si>
    <t>Herbivor</t>
  </si>
  <si>
    <t>Primærkonsument</t>
  </si>
  <si>
    <t>Påvirkning på habitat</t>
  </si>
  <si>
    <t>Gjengroing er trolig en betydelig trussel.</t>
  </si>
  <si>
    <t>Kraftig fragmentert</t>
  </si>
  <si>
    <t>Fragmenteringen øker</t>
  </si>
  <si>
    <t>Arten har ekstremt høy risiko for utdøing (50 % sannsynlighet for utdøing innen 3 generasjoner og minimum ti år).</t>
  </si>
  <si>
    <t xml:space="preserve">Åpen grunnlendt mark </t>
  </si>
  <si>
    <t>T2</t>
  </si>
  <si>
    <t>Levested</t>
  </si>
  <si>
    <t>Kommune</t>
  </si>
  <si>
    <t>Lokalitet</t>
  </si>
  <si>
    <t>E</t>
  </si>
  <si>
    <t>N</t>
  </si>
  <si>
    <t>Nord-Fron</t>
  </si>
  <si>
    <t>Stordalsberget</t>
  </si>
  <si>
    <t>32V</t>
  </si>
  <si>
    <t>Seljord</t>
  </si>
  <si>
    <t>Heggeneset</t>
  </si>
  <si>
    <t>Sikre lokaliteten</t>
  </si>
  <si>
    <t>Avdempende</t>
  </si>
  <si>
    <t>All nedbygging - tradisjonell bruk ok</t>
  </si>
  <si>
    <t>Se gis-tabell for mer eller mindre senterpunkt</t>
  </si>
  <si>
    <t>Begge disse lokalitetene er hot-spot lokaliteter for insekter, og det er påvist en rekke sjelden og truete arter her. Et vern vil dermed også gavne en rekke andre arter.</t>
  </si>
  <si>
    <t>Et vern vil kun hindre en fremtidig påvirkning til lokaliteten, men i mindre grad gi måloppnåelse her.</t>
  </si>
  <si>
    <t>Begge lokaliteten er i ferd med å gro igjen. Gjengroing skjer naturlig sakte på disse lokaliteten.</t>
  </si>
  <si>
    <t xml:space="preserve">Heggeneset = 30 da
Stordalsberget = 25 da
</t>
  </si>
  <si>
    <t>Fjernes, evnt samles i en haug å brennes på stedet.</t>
  </si>
  <si>
    <t>manuelt</t>
  </si>
  <si>
    <t>hvert 5. år</t>
  </si>
  <si>
    <t>Begge disse lokalitetene er hot-spot lokaliteter for insekter, og det er påvist en rekke sjelden og truete arter her. Skjøtsel vil dermed også gavne en rekke andre arter.</t>
  </si>
  <si>
    <t>Kompenserende</t>
  </si>
  <si>
    <t>Kunnskapsinnhenting vedrørende artens økologi, først og fremst vertsplante</t>
  </si>
  <si>
    <t>Tiltaket i seg selv vil ikke bidra mye til måloppnåelse, men vil være en forutsening for å ha en effektiv gjennomføringen av tiltak 5</t>
  </si>
  <si>
    <t>10 da</t>
  </si>
  <si>
    <t>Lupin - evnt andre arter må avdekkes gjennom kartlegging.</t>
  </si>
  <si>
    <t>Manuell rydding av lupin. Samtidig kartlegging av andre fremmede arter.</t>
  </si>
  <si>
    <t>1 dag pr år i 3 år. Samme behandling for å sikre utryddelse</t>
  </si>
  <si>
    <t>Omfanget av fremmedearter er usikkert. Trolig er det begrenset, men dette må klargjøres gjennom kartlegging.</t>
  </si>
  <si>
    <t>Å påvise nye lokaliteter vil kunne redusere fragmenteringen og øke arealet på utbredelsesområdet</t>
  </si>
  <si>
    <t>Fellefangst på potensielle lokaliteter for denne arten vil kunne avdekke andre sjeldne arter.</t>
  </si>
  <si>
    <t>x</t>
  </si>
  <si>
    <t>Muligens er måloppnåelsen lavere siden det ikke er noe umiddelbar fare for utbygging/inngrep på disse lokalitetene (uten at detaljer om det er kjent)</t>
  </si>
  <si>
    <t>85-95%</t>
  </si>
  <si>
    <t>Skjøtsel er påkrevd for å motvirke redusert kvalitet på habitatet og reduksjon av utbredelsesområdet.</t>
  </si>
  <si>
    <t>&lt;50%</t>
  </si>
  <si>
    <t>Dette tiltaket gir isolert sett ikke måloppnåelse, men vil være viktig for å oppnå måloppnåelse i tiltak 2 og tiltak 5</t>
  </si>
  <si>
    <t>Trolig er omfanget av fremmedearter såpass begrenset på lokalitetene at fjerning av disse isolert sett ikke vil gi måloppnåelse</t>
  </si>
  <si>
    <t>95-100%</t>
  </si>
  <si>
    <t xml:space="preserve">Det viktigste tiltaket for måloppnåelse for denne arten vil være å finne den på nye lokaliteter. Det vil redusere fragmenteringen og øke utbredelseområdet. Dette er gitt at man klarer å påvise ytterligere lokaliteter for arten. </t>
  </si>
  <si>
    <t>75-85%</t>
  </si>
  <si>
    <t>Usikkerheten ligger i om man klarer å påvise arten på nye lokaliteter.</t>
  </si>
  <si>
    <t>Slagsvold, P.K. 2017. Heggeneset i Seljord, Telemark – en hotspot for sommerfugler. Insekt-Nytt 42(1): 5-23.</t>
  </si>
  <si>
    <t>Karsholt, O., Larsen, K. &amp; L. Aarvik 1986. A remarkable disjunction: Scrobipalpa reiprichi POVOLNY, 1984 discovered in Norway, with remarks on the characteristics of the species (Lepidoptera, Gelechiidae). Nota lepidopterologica 9 (3-4): 191-199.</t>
  </si>
  <si>
    <t>Henriksen S. og Hilmo O. (red.) 2015. Norsk rødliste for arter 2015. Artsdatabanken, Norge</t>
  </si>
  <si>
    <t>Man bør trolig sjekke 5 lokaliteter årlig i to år. Dette gir 10 ukesverk.</t>
  </si>
  <si>
    <t xml:space="preserve">Kartlegging av potensielle lokaliteter for arten. Det mest hensiktsmessige er gjennom bruk av lysfeller. Man kan beregne et ukesverk pr lokalitet pr år. Dette inkluderer utsetting og tømming av felle, samt rask gjennomgang av fangsten. </t>
  </si>
  <si>
    <t>Kostnadsusikkerhet</t>
  </si>
  <si>
    <t>Svært sikker (75-100%)</t>
  </si>
  <si>
    <t>Ganske sikker (50-75%)</t>
  </si>
  <si>
    <t>Ganske usikker (25-50%)</t>
  </si>
  <si>
    <t>Trolig middels til høye kostnader</t>
  </si>
  <si>
    <t>Svært usikker (0-25%)</t>
  </si>
  <si>
    <t>Tiltakspakke 4</t>
  </si>
  <si>
    <t>Pågående</t>
  </si>
  <si>
    <t>Majoriteten av populasjonen påvirkes (50-90%)</t>
  </si>
  <si>
    <t>Habitatkvalitet</t>
  </si>
  <si>
    <t>God tilstand</t>
  </si>
  <si>
    <t>Forringelse av tilstand</t>
  </si>
  <si>
    <t>Mørketall på 8</t>
  </si>
  <si>
    <t>Tiltakspakke 3 anbefales. Denne gir høyest sannsynlighet for måloppnåelse, samtidig som det gjøres viktig tiltak på dagens kjente lokaliteter og søkes etter nye lokaliteter.</t>
  </si>
  <si>
    <t>Dårlig</t>
  </si>
  <si>
    <t>Dårlig kjent</t>
  </si>
  <si>
    <t>Ubetydelig</t>
  </si>
  <si>
    <t>Gjengroing</t>
  </si>
  <si>
    <t>2 uker over 2 år for 2 personer (totalt 4 ukesverk)</t>
  </si>
  <si>
    <t xml:space="preserve"> &gt;16 km2</t>
  </si>
  <si>
    <t>&lt;8 km2</t>
  </si>
  <si>
    <t>Arten finnes innenfor fire forekomstareal (16 km2)</t>
  </si>
  <si>
    <t>Kunnskapen om bestandsstaus er dårlig for Stordalsberget, men noe bedre for Heggeneset. Lysfellefangst ved Stordalsberget i nyere tid har ikke gitt nye funn av arten.</t>
  </si>
  <si>
    <t>Ingen av lokalitetene står i fare for nedbygging, men begge er av begrenset størrelse og sikring av lokaliteten kan forhindre fremtidige inngrep</t>
  </si>
  <si>
    <t>Kartlegge og fjerne fremmede arter</t>
  </si>
  <si>
    <t>Noe lupin er påvist på den ene lokaliteten. Omfanget av eventuelt andre fremmede arter er usikkert.</t>
  </si>
  <si>
    <r>
      <t>Det er en ekstremt kontinental og varmeelskende sommerfuglart som bare er påvist på én lokalitet ved Vinstra i Gudbrandsdalen samt én lokalitet i Seljord. Nærmeste lokalitet utenfor Norge er i Slovakia. Næringsplanten er ukjent</t>
    </r>
    <r>
      <rPr>
        <sz val="11"/>
        <color rgb="FFFF0000"/>
        <rFont val="Calibri"/>
        <family val="2"/>
        <scheme val="minor"/>
      </rPr>
      <t xml:space="preserve">, </t>
    </r>
    <r>
      <rPr>
        <sz val="11"/>
        <color theme="1"/>
        <rFont val="Calibri"/>
        <family val="2"/>
        <scheme val="minor"/>
      </rPr>
      <t>men piggfrø har vært foreslått. Muligens også burot (P.K. Slagsvold pers. medd.).</t>
    </r>
  </si>
  <si>
    <t>Det er mest hensiktsmessig å finne egnede lokaliteter for arten når man har avdekket artens næringsplante.</t>
  </si>
  <si>
    <t>Heggenset = 45 da, Stordalsberget = 70 da</t>
  </si>
  <si>
    <t>Anders Endrestøl, NINA</t>
  </si>
  <si>
    <t>Økonomisk analyse</t>
  </si>
  <si>
    <t>Øyvind Nystad Handberg og Kristin Magnussen, Menon</t>
  </si>
  <si>
    <r>
      <t xml:space="preserve">Kunnskapsgrunnlag for klippebåtmøll </t>
    </r>
    <r>
      <rPr>
        <i/>
        <sz val="11"/>
        <color theme="1"/>
        <rFont val="Calibri"/>
        <family val="2"/>
        <scheme val="minor"/>
      </rPr>
      <t>Scrobipalpa reiprichi</t>
    </r>
    <r>
      <rPr>
        <sz val="11"/>
        <color theme="1"/>
        <rFont val="Calibri"/>
        <family val="2"/>
        <scheme val="minor"/>
      </rPr>
      <t xml:space="preserve"> - Tiltak for å ta vare på trua natur</t>
    </r>
  </si>
  <si>
    <t>Vedlegg 84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</si>
</sst>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3">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49" fontId="2" fillId="3" borderId="0" xfId="0" applyNumberFormat="1"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0" fillId="0" borderId="0" xfId="0" applyAlignment="1">
      <alignment horizontal="center"/>
    </xf>
    <xf numFmtId="164" fontId="0" fillId="3" borderId="0" xfId="0" applyNumberFormat="1" applyFill="1" applyBorder="1"/>
    <xf numFmtId="164" fontId="0" fillId="3" borderId="0" xfId="0" applyNumberFormat="1" applyFill="1"/>
    <xf numFmtId="49" fontId="9" fillId="3" borderId="0" xfId="0" applyNumberFormat="1" applyFont="1" applyFill="1"/>
    <xf numFmtId="49" fontId="0" fillId="3" borderId="0" xfId="0" applyNumberFormat="1" applyFont="1" applyFill="1"/>
    <xf numFmtId="0" fontId="1" fillId="0" borderId="0" xfId="0" applyFont="1" applyFill="1" applyBorder="1" applyAlignment="1">
      <alignment vertical="top"/>
    </xf>
    <xf numFmtId="0" fontId="0" fillId="3" borderId="0" xfId="0" applyFont="1" applyFill="1" applyBorder="1" applyAlignment="1">
      <alignment horizontal="left" vertical="top"/>
    </xf>
    <xf numFmtId="0" fontId="0" fillId="3" borderId="0" xfId="0" applyFont="1" applyFill="1" applyBorder="1" applyAlignment="1" applyProtection="1">
      <alignment horizontal="left" vertical="top"/>
      <protection hidden="1"/>
    </xf>
    <xf numFmtId="164" fontId="0" fillId="3" borderId="0" xfId="0" applyNumberFormat="1" applyFont="1" applyFill="1" applyBorder="1" applyAlignment="1">
      <alignment horizontal="left" vertical="top"/>
    </xf>
    <xf numFmtId="0" fontId="0" fillId="0" borderId="0" xfId="0" applyAlignment="1"/>
    <xf numFmtId="0" fontId="0" fillId="3" borderId="0" xfId="0" applyFont="1" applyFill="1" applyBorder="1" applyAlignment="1" applyProtection="1">
      <alignment horizontal="left" vertical="top" wrapText="1"/>
      <protection hidden="1"/>
    </xf>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18">
          <cell r="C18">
            <v>0.04</v>
          </cell>
        </row>
        <row r="58">
          <cell r="C58">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workbookViewId="0">
      <selection activeCell="C6" sqref="C6"/>
    </sheetView>
  </sheetViews>
  <sheetFormatPr defaultRowHeight="15" x14ac:dyDescent="0.25"/>
  <cols>
    <col min="1" max="1" width="34.5703125" customWidth="1"/>
    <col min="2" max="2" width="34"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387</v>
      </c>
    </row>
    <row r="2" spans="1:12" x14ac:dyDescent="0.25">
      <c r="A2" t="s">
        <v>388</v>
      </c>
    </row>
    <row r="3" spans="1:12" x14ac:dyDescent="0.25">
      <c r="B3" s="8" t="s">
        <v>153</v>
      </c>
      <c r="G3" s="17"/>
      <c r="H3" s="16"/>
      <c r="I3" s="17"/>
      <c r="J3" s="17"/>
      <c r="K3" s="17"/>
      <c r="L3" s="17"/>
    </row>
    <row r="4" spans="1:12" x14ac:dyDescent="0.25">
      <c r="A4" s="7" t="s">
        <v>42</v>
      </c>
      <c r="B4" s="7" t="s">
        <v>41</v>
      </c>
      <c r="C4" s="7" t="s">
        <v>9</v>
      </c>
      <c r="D4" s="7" t="s">
        <v>105</v>
      </c>
      <c r="E4" s="7" t="s">
        <v>10</v>
      </c>
      <c r="F4" s="17"/>
      <c r="G4" s="15"/>
      <c r="H4" s="17"/>
      <c r="I4" s="17"/>
      <c r="J4" s="17"/>
      <c r="K4" s="17"/>
    </row>
    <row r="5" spans="1:12" x14ac:dyDescent="0.25">
      <c r="A5" s="7" t="s">
        <v>124</v>
      </c>
      <c r="B5" t="s">
        <v>125</v>
      </c>
      <c r="C5" s="37" t="s">
        <v>384</v>
      </c>
      <c r="D5" s="26"/>
      <c r="F5" s="17"/>
      <c r="G5" s="15"/>
      <c r="H5" s="17"/>
      <c r="I5" s="17"/>
      <c r="J5" s="17"/>
      <c r="K5" s="17"/>
    </row>
    <row r="6" spans="1:12" x14ac:dyDescent="0.25">
      <c r="A6" s="7" t="s">
        <v>385</v>
      </c>
      <c r="B6" t="s">
        <v>125</v>
      </c>
      <c r="C6" s="37" t="s">
        <v>386</v>
      </c>
      <c r="D6" s="26"/>
      <c r="G6" s="7"/>
    </row>
    <row r="7" spans="1:12" x14ac:dyDescent="0.25">
      <c r="A7" s="7" t="s">
        <v>3</v>
      </c>
      <c r="B7" s="1" t="s">
        <v>44</v>
      </c>
      <c r="C7" s="37" t="s">
        <v>278</v>
      </c>
      <c r="D7" s="22"/>
      <c r="F7" s="17"/>
      <c r="G7" s="17"/>
      <c r="H7" s="17"/>
      <c r="I7" s="17"/>
      <c r="J7" s="17"/>
      <c r="K7" s="17"/>
    </row>
    <row r="8" spans="1:12" x14ac:dyDescent="0.25">
      <c r="A8" s="7" t="s">
        <v>4</v>
      </c>
      <c r="B8" t="s">
        <v>107</v>
      </c>
      <c r="C8" s="37" t="s">
        <v>279</v>
      </c>
      <c r="D8" s="22"/>
      <c r="F8" s="17"/>
      <c r="G8" s="17"/>
      <c r="H8" s="17"/>
      <c r="I8" s="17"/>
      <c r="J8" s="17"/>
      <c r="K8" s="17"/>
    </row>
    <row r="9" spans="1:12" x14ac:dyDescent="0.25">
      <c r="A9" s="7" t="s">
        <v>0</v>
      </c>
      <c r="B9" t="s">
        <v>109</v>
      </c>
      <c r="C9" s="60" t="s">
        <v>280</v>
      </c>
      <c r="D9" s="22"/>
      <c r="F9" s="17"/>
      <c r="G9" s="17"/>
      <c r="H9" s="17"/>
      <c r="I9" s="17"/>
      <c r="J9" s="17"/>
      <c r="K9" s="17"/>
    </row>
    <row r="10" spans="1:12" x14ac:dyDescent="0.25">
      <c r="A10" s="7" t="s">
        <v>1</v>
      </c>
      <c r="B10" t="s">
        <v>108</v>
      </c>
      <c r="C10" s="37" t="s">
        <v>281</v>
      </c>
      <c r="D10" s="22"/>
      <c r="F10" s="17"/>
      <c r="G10" s="17"/>
      <c r="H10" s="17"/>
      <c r="I10" s="17"/>
      <c r="J10" s="17"/>
      <c r="K10" s="17"/>
    </row>
    <row r="11" spans="1:12" x14ac:dyDescent="0.25">
      <c r="A11" s="7" t="s">
        <v>2</v>
      </c>
      <c r="B11" t="s">
        <v>106</v>
      </c>
      <c r="C11" s="37"/>
      <c r="D11" s="22"/>
      <c r="F11" s="17"/>
      <c r="G11" s="17"/>
      <c r="H11" s="17"/>
      <c r="I11" s="17"/>
      <c r="J11" s="17"/>
      <c r="K11" s="17"/>
    </row>
    <row r="12" spans="1:12" x14ac:dyDescent="0.25">
      <c r="A12" s="7" t="s">
        <v>43</v>
      </c>
      <c r="B12" t="s">
        <v>111</v>
      </c>
      <c r="C12" s="37"/>
      <c r="D12" s="30"/>
      <c r="E12" s="30"/>
    </row>
    <row r="13" spans="1:12" x14ac:dyDescent="0.25">
      <c r="A13" s="7" t="s">
        <v>134</v>
      </c>
      <c r="B13" t="s">
        <v>135</v>
      </c>
      <c r="C13" s="37" t="s">
        <v>381</v>
      </c>
      <c r="D13" s="22"/>
      <c r="E13" s="30"/>
    </row>
    <row r="14" spans="1:12" s="1" customFormat="1" x14ac:dyDescent="0.25">
      <c r="A14" s="10" t="s">
        <v>13</v>
      </c>
      <c r="B14" s="2" t="s">
        <v>45</v>
      </c>
      <c r="C14" s="38" t="s">
        <v>282</v>
      </c>
      <c r="D14" s="23"/>
      <c r="E14" s="40"/>
    </row>
    <row r="15" spans="1:12" s="1" customFormat="1" x14ac:dyDescent="0.25">
      <c r="A15" s="10" t="s">
        <v>14</v>
      </c>
      <c r="B15" s="2" t="s">
        <v>46</v>
      </c>
      <c r="C15" s="38" t="s">
        <v>283</v>
      </c>
      <c r="D15" s="23"/>
      <c r="E15" s="40"/>
    </row>
    <row r="16" spans="1:12" s="1" customFormat="1" x14ac:dyDescent="0.25">
      <c r="A16" s="10" t="s">
        <v>21</v>
      </c>
      <c r="B16" s="2" t="s">
        <v>47</v>
      </c>
      <c r="C16" s="38" t="s">
        <v>284</v>
      </c>
      <c r="D16" s="23"/>
      <c r="E16" s="40"/>
    </row>
    <row r="17" spans="1:9" s="1" customFormat="1" x14ac:dyDescent="0.25">
      <c r="A17" s="10" t="s">
        <v>15</v>
      </c>
      <c r="B17" s="2" t="s">
        <v>45</v>
      </c>
      <c r="C17" s="38" t="s">
        <v>285</v>
      </c>
      <c r="D17" s="23"/>
      <c r="E17" s="40"/>
    </row>
    <row r="18" spans="1:9" s="1" customFormat="1" x14ac:dyDescent="0.25">
      <c r="A18" s="10" t="s">
        <v>16</v>
      </c>
      <c r="B18" s="2" t="s">
        <v>46</v>
      </c>
      <c r="C18" s="38" t="s">
        <v>286</v>
      </c>
      <c r="D18" s="23"/>
      <c r="E18" s="40"/>
    </row>
    <row r="19" spans="1:9" s="1" customFormat="1" x14ac:dyDescent="0.25">
      <c r="A19" s="10" t="s">
        <v>22</v>
      </c>
      <c r="B19" s="2" t="s">
        <v>48</v>
      </c>
      <c r="C19" s="38" t="s">
        <v>287</v>
      </c>
      <c r="D19" s="23"/>
      <c r="E19" s="40"/>
    </row>
    <row r="20" spans="1:9" s="1" customFormat="1" x14ac:dyDescent="0.25">
      <c r="A20" s="10" t="s">
        <v>17</v>
      </c>
      <c r="B20" s="2" t="s">
        <v>45</v>
      </c>
      <c r="C20" s="38" t="s">
        <v>285</v>
      </c>
      <c r="D20" s="23"/>
      <c r="E20" s="40"/>
    </row>
    <row r="21" spans="1:9" s="1" customFormat="1" x14ac:dyDescent="0.25">
      <c r="A21" s="10" t="s">
        <v>18</v>
      </c>
      <c r="B21" s="2" t="s">
        <v>46</v>
      </c>
      <c r="C21" s="38" t="s">
        <v>286</v>
      </c>
      <c r="D21" s="23"/>
      <c r="E21" s="40"/>
    </row>
    <row r="22" spans="1:9" s="1" customFormat="1" x14ac:dyDescent="0.25">
      <c r="A22" s="10" t="s">
        <v>23</v>
      </c>
      <c r="B22" s="2" t="s">
        <v>49</v>
      </c>
      <c r="C22" s="38" t="s">
        <v>288</v>
      </c>
      <c r="D22" s="23"/>
      <c r="E22" s="40"/>
    </row>
    <row r="23" spans="1:9" s="1" customFormat="1" x14ac:dyDescent="0.25">
      <c r="A23" s="10" t="s">
        <v>112</v>
      </c>
      <c r="B23" s="2"/>
      <c r="C23" s="38" t="s">
        <v>289</v>
      </c>
      <c r="D23" s="23"/>
      <c r="E23" s="40"/>
    </row>
    <row r="24" spans="1:9" s="1" customFormat="1" x14ac:dyDescent="0.25">
      <c r="A24" s="10" t="s">
        <v>51</v>
      </c>
      <c r="B24" s="2" t="s">
        <v>52</v>
      </c>
      <c r="C24" s="38"/>
      <c r="D24" s="23"/>
      <c r="E24" s="40"/>
    </row>
    <row r="25" spans="1:9" x14ac:dyDescent="0.25">
      <c r="A25" s="7" t="s">
        <v>5</v>
      </c>
      <c r="B25" s="4" t="s">
        <v>156</v>
      </c>
      <c r="C25" s="39" t="s">
        <v>295</v>
      </c>
      <c r="D25" s="19"/>
      <c r="E25" s="30"/>
    </row>
    <row r="26" spans="1:9" x14ac:dyDescent="0.25">
      <c r="A26" s="7" t="s">
        <v>8</v>
      </c>
      <c r="B26" s="4" t="s">
        <v>115</v>
      </c>
      <c r="C26" s="37" t="s">
        <v>290</v>
      </c>
      <c r="D26" s="22"/>
      <c r="E26" s="30"/>
      <c r="F26" s="14"/>
      <c r="G26" s="15"/>
      <c r="H26" s="16"/>
      <c r="I26" s="14"/>
    </row>
    <row r="27" spans="1:9" x14ac:dyDescent="0.25">
      <c r="A27" s="7" t="s">
        <v>11</v>
      </c>
      <c r="B27" s="4" t="s">
        <v>50</v>
      </c>
      <c r="C27" s="37" t="s">
        <v>291</v>
      </c>
      <c r="D27" s="22"/>
      <c r="E27" s="40" t="s">
        <v>367</v>
      </c>
      <c r="F27" s="14"/>
      <c r="G27" s="14"/>
      <c r="H27" s="14"/>
      <c r="I27" s="14"/>
    </row>
    <row r="28" spans="1:9" x14ac:dyDescent="0.25">
      <c r="A28" s="7" t="s">
        <v>12</v>
      </c>
      <c r="B28" s="4" t="s">
        <v>126</v>
      </c>
      <c r="C28" s="37" t="s">
        <v>292</v>
      </c>
      <c r="D28" s="22"/>
      <c r="E28" s="30"/>
    </row>
    <row r="29" spans="1:9" x14ac:dyDescent="0.25">
      <c r="A29" s="7" t="s">
        <v>38</v>
      </c>
      <c r="B29" s="4" t="s">
        <v>127</v>
      </c>
      <c r="C29" s="65" t="s">
        <v>369</v>
      </c>
      <c r="D29" s="37" t="s">
        <v>377</v>
      </c>
    </row>
    <row r="30" spans="1:9" x14ac:dyDescent="0.25">
      <c r="A30" s="7" t="s">
        <v>55</v>
      </c>
      <c r="B30" s="4" t="s">
        <v>56</v>
      </c>
      <c r="C30" s="37" t="s">
        <v>296</v>
      </c>
      <c r="D30" s="1" t="s">
        <v>382</v>
      </c>
      <c r="E30" s="30"/>
    </row>
    <row r="31" spans="1:9" x14ac:dyDescent="0.25">
      <c r="A31" s="7" t="s">
        <v>6</v>
      </c>
      <c r="B31" s="4" t="s">
        <v>53</v>
      </c>
      <c r="C31" s="30" t="s">
        <v>293</v>
      </c>
      <c r="D31" s="22"/>
      <c r="E31" s="30"/>
    </row>
    <row r="32" spans="1:9" x14ac:dyDescent="0.25">
      <c r="A32" s="7" t="s">
        <v>7</v>
      </c>
      <c r="B32" s="4" t="s">
        <v>54</v>
      </c>
      <c r="C32" s="30" t="s">
        <v>294</v>
      </c>
      <c r="D32" s="22"/>
      <c r="E32" s="30"/>
    </row>
    <row r="33" spans="1:10" x14ac:dyDescent="0.25">
      <c r="A33" s="7"/>
      <c r="B33" s="4"/>
      <c r="C33" s="25"/>
      <c r="D33" s="14"/>
    </row>
    <row r="34" spans="1:10" x14ac:dyDescent="0.25">
      <c r="A34" s="15" t="s">
        <v>157</v>
      </c>
      <c r="B34" s="4" t="s">
        <v>171</v>
      </c>
      <c r="D34" s="37" t="s">
        <v>295</v>
      </c>
      <c r="E34" s="30"/>
    </row>
    <row r="35" spans="1:10" x14ac:dyDescent="0.25">
      <c r="A35" s="15" t="s">
        <v>158</v>
      </c>
      <c r="B35" s="4" t="s">
        <v>159</v>
      </c>
      <c r="D35" s="41" t="s">
        <v>295</v>
      </c>
      <c r="E35" s="30"/>
    </row>
    <row r="36" spans="1:10" x14ac:dyDescent="0.25">
      <c r="A36" s="15" t="s">
        <v>160</v>
      </c>
      <c r="B36" s="4" t="s">
        <v>172</v>
      </c>
      <c r="C36" s="41" t="s">
        <v>297</v>
      </c>
      <c r="D36" s="65" t="s">
        <v>370</v>
      </c>
      <c r="E36" s="30"/>
    </row>
    <row r="37" spans="1:10" x14ac:dyDescent="0.25">
      <c r="A37" s="15" t="s">
        <v>161</v>
      </c>
      <c r="B37" s="4" t="s">
        <v>173</v>
      </c>
      <c r="D37" s="41" t="s">
        <v>295</v>
      </c>
      <c r="E37" s="30"/>
    </row>
    <row r="38" spans="1:10" x14ac:dyDescent="0.25">
      <c r="A38" s="15" t="s">
        <v>162</v>
      </c>
      <c r="B38" s="14" t="s">
        <v>174</v>
      </c>
      <c r="D38" s="41" t="s">
        <v>295</v>
      </c>
      <c r="E38" s="30"/>
    </row>
    <row r="39" spans="1:10" s="14" customFormat="1" x14ac:dyDescent="0.25">
      <c r="A39" s="15" t="s">
        <v>163</v>
      </c>
      <c r="B39" s="4" t="s">
        <v>164</v>
      </c>
      <c r="C39" s="41" t="s">
        <v>298</v>
      </c>
      <c r="D39" s="64"/>
      <c r="E39" s="30"/>
    </row>
    <row r="40" spans="1:10" s="14" customFormat="1" x14ac:dyDescent="0.25">
      <c r="A40" s="15" t="s">
        <v>165</v>
      </c>
      <c r="B40" s="4" t="s">
        <v>170</v>
      </c>
      <c r="C40" s="41" t="s">
        <v>299</v>
      </c>
      <c r="D40" s="65" t="s">
        <v>371</v>
      </c>
      <c r="E40" s="30"/>
    </row>
    <row r="41" spans="1:10" s="14" customFormat="1" x14ac:dyDescent="0.25">
      <c r="A41" s="15" t="s">
        <v>166</v>
      </c>
      <c r="B41" s="4" t="s">
        <v>167</v>
      </c>
      <c r="D41" s="41" t="s">
        <v>295</v>
      </c>
      <c r="E41" s="30"/>
    </row>
    <row r="42" spans="1:10" s="14" customFormat="1" x14ac:dyDescent="0.25">
      <c r="A42" s="15" t="s">
        <v>168</v>
      </c>
      <c r="B42" s="4" t="s">
        <v>169</v>
      </c>
      <c r="D42" s="41" t="s">
        <v>295</v>
      </c>
      <c r="E42" s="30"/>
    </row>
    <row r="43" spans="1:10" x14ac:dyDescent="0.25">
      <c r="A43" s="15" t="s">
        <v>136</v>
      </c>
      <c r="B43" s="4" t="s">
        <v>175</v>
      </c>
      <c r="D43" s="41" t="s">
        <v>295</v>
      </c>
      <c r="E43" s="30"/>
    </row>
    <row r="44" spans="1:10" x14ac:dyDescent="0.25">
      <c r="A44" s="7"/>
      <c r="B44" s="4"/>
      <c r="C44" s="25"/>
      <c r="D44" s="14"/>
    </row>
    <row r="47" spans="1:10" x14ac:dyDescent="0.25">
      <c r="A47" s="1"/>
      <c r="B47" s="4"/>
      <c r="I47" s="14"/>
    </row>
    <row r="48" spans="1:10" x14ac:dyDescent="0.25">
      <c r="B48" s="8" t="s">
        <v>154</v>
      </c>
      <c r="J48" s="14"/>
    </row>
    <row r="49" spans="1:11" x14ac:dyDescent="0.25">
      <c r="B49" s="20" t="s">
        <v>187</v>
      </c>
      <c r="C49" s="20" t="s">
        <v>122</v>
      </c>
      <c r="D49" s="20" t="s">
        <v>114</v>
      </c>
      <c r="E49" s="20" t="s">
        <v>39</v>
      </c>
      <c r="F49" s="20" t="s">
        <v>40</v>
      </c>
      <c r="G49" s="20" t="s">
        <v>137</v>
      </c>
      <c r="H49" s="20" t="s">
        <v>121</v>
      </c>
      <c r="I49" s="18"/>
      <c r="J49" s="18"/>
      <c r="K49" s="18"/>
    </row>
    <row r="50" spans="1:11" x14ac:dyDescent="0.25">
      <c r="A50" s="7" t="s">
        <v>27</v>
      </c>
      <c r="B50" s="36" t="s">
        <v>300</v>
      </c>
      <c r="C50" s="36" t="s">
        <v>372</v>
      </c>
      <c r="D50" s="36" t="s">
        <v>362</v>
      </c>
      <c r="E50" s="36" t="s">
        <v>363</v>
      </c>
      <c r="F50" s="36" t="s">
        <v>295</v>
      </c>
      <c r="G50" s="31"/>
      <c r="H50" s="31" t="s">
        <v>301</v>
      </c>
      <c r="I50" s="18"/>
      <c r="J50" s="18"/>
    </row>
    <row r="51" spans="1:11" x14ac:dyDescent="0.25">
      <c r="A51" s="7" t="s">
        <v>133</v>
      </c>
      <c r="B51" s="36"/>
      <c r="C51" s="36"/>
      <c r="D51" s="36"/>
      <c r="E51" s="36"/>
      <c r="F51" s="36"/>
      <c r="G51" s="31"/>
      <c r="H51" s="31"/>
      <c r="I51" s="18"/>
      <c r="J51" s="18"/>
    </row>
    <row r="52" spans="1:11" x14ac:dyDescent="0.25">
      <c r="A52" s="7" t="s">
        <v>28</v>
      </c>
      <c r="B52" s="36"/>
      <c r="C52" s="36"/>
      <c r="D52" s="36"/>
      <c r="E52" s="36"/>
      <c r="F52" s="36"/>
      <c r="G52" s="31"/>
      <c r="H52" s="31"/>
      <c r="I52" s="18"/>
      <c r="J52" s="18"/>
    </row>
    <row r="53" spans="1:11" x14ac:dyDescent="0.25">
      <c r="A53" s="6"/>
      <c r="B53" s="6"/>
      <c r="C53" s="6"/>
      <c r="D53" s="6"/>
      <c r="E53" s="6"/>
      <c r="F53" s="6"/>
      <c r="G53" s="18"/>
      <c r="H53" s="18"/>
      <c r="I53" s="18"/>
      <c r="J53" s="18"/>
    </row>
    <row r="54" spans="1:11" x14ac:dyDescent="0.25">
      <c r="A54" s="6"/>
      <c r="B54" s="6"/>
      <c r="C54" s="6"/>
      <c r="D54" s="6"/>
      <c r="E54" s="6"/>
      <c r="F54" s="6"/>
      <c r="G54" s="18"/>
      <c r="H54" s="18"/>
      <c r="I54" s="18"/>
      <c r="J54" s="18"/>
    </row>
    <row r="55" spans="1:11" x14ac:dyDescent="0.25">
      <c r="A55" s="6"/>
      <c r="B55" s="6"/>
      <c r="C55" s="6"/>
      <c r="D55" s="6"/>
      <c r="E55" s="6"/>
      <c r="F55" s="6"/>
      <c r="G55" s="18"/>
      <c r="H55" s="18"/>
      <c r="I55" s="18"/>
      <c r="J55" s="18"/>
    </row>
    <row r="56" spans="1:11" x14ac:dyDescent="0.25">
      <c r="A56" s="20" t="s">
        <v>123</v>
      </c>
      <c r="B56" s="36"/>
      <c r="C56" s="6"/>
      <c r="D56" s="6"/>
      <c r="E56" s="6"/>
      <c r="F56" s="18"/>
      <c r="G56" s="18"/>
      <c r="H56" s="18"/>
      <c r="I56" s="18"/>
    </row>
    <row r="57" spans="1:11" x14ac:dyDescent="0.25">
      <c r="A57" s="20"/>
      <c r="B57" s="6"/>
      <c r="C57" s="6"/>
      <c r="D57" s="6"/>
      <c r="E57" s="6"/>
      <c r="F57" s="18"/>
      <c r="G57" s="18"/>
      <c r="H57" s="18"/>
      <c r="I57" s="18"/>
    </row>
    <row r="58" spans="1:11" x14ac:dyDescent="0.25">
      <c r="A58" s="20"/>
      <c r="B58" s="6"/>
      <c r="C58" s="6"/>
      <c r="D58" s="6"/>
      <c r="E58" s="6"/>
      <c r="F58" s="18"/>
      <c r="G58" s="18"/>
      <c r="H58" s="18"/>
      <c r="I58" s="18"/>
    </row>
    <row r="59" spans="1:11" x14ac:dyDescent="0.25">
      <c r="A59" s="24" t="s">
        <v>139</v>
      </c>
      <c r="B59" s="6"/>
      <c r="C59" s="6"/>
      <c r="D59" s="6"/>
      <c r="E59" s="6"/>
      <c r="F59" s="18"/>
      <c r="G59" s="18"/>
      <c r="H59" s="18"/>
      <c r="I59" s="18"/>
    </row>
    <row r="60" spans="1:11" x14ac:dyDescent="0.25">
      <c r="A60" s="7" t="s">
        <v>138</v>
      </c>
      <c r="B60" s="7" t="s">
        <v>155</v>
      </c>
      <c r="C60" s="7" t="s">
        <v>121</v>
      </c>
      <c r="D60" s="6"/>
      <c r="H60" s="14"/>
    </row>
    <row r="61" spans="1:11" x14ac:dyDescent="0.25">
      <c r="A61" s="36" t="s">
        <v>283</v>
      </c>
      <c r="B61" s="36" t="s">
        <v>282</v>
      </c>
      <c r="C61" s="36"/>
      <c r="D61" s="6"/>
      <c r="E61" s="6"/>
      <c r="F61" s="6"/>
      <c r="G61" s="18"/>
      <c r="H61" s="18"/>
      <c r="I61" s="18"/>
      <c r="J61" s="18"/>
    </row>
    <row r="62" spans="1:11" x14ac:dyDescent="0.25">
      <c r="A62" s="6"/>
      <c r="B62" s="6"/>
      <c r="C62" s="6"/>
      <c r="D62" s="6"/>
      <c r="E62" s="6"/>
      <c r="F62" s="6"/>
      <c r="G62" s="18"/>
      <c r="H62" s="18"/>
      <c r="I62" s="18"/>
      <c r="J62" s="18"/>
    </row>
    <row r="63" spans="1:11" x14ac:dyDescent="0.25">
      <c r="A63" s="7" t="s">
        <v>140</v>
      </c>
      <c r="B63" s="18"/>
      <c r="C63" s="18"/>
      <c r="D63" s="18"/>
      <c r="E63" s="18"/>
      <c r="F63" s="18"/>
      <c r="G63" s="18"/>
      <c r="H63" s="18"/>
      <c r="I63" s="18"/>
      <c r="J63" s="18"/>
    </row>
    <row r="64" spans="1:11" x14ac:dyDescent="0.25">
      <c r="A64" s="7" t="s">
        <v>113</v>
      </c>
      <c r="B64" s="7" t="s">
        <v>130</v>
      </c>
      <c r="C64" s="7" t="s">
        <v>131</v>
      </c>
      <c r="D64" s="7" t="s">
        <v>132</v>
      </c>
      <c r="E64" s="7" t="s">
        <v>121</v>
      </c>
      <c r="F64" s="18"/>
      <c r="G64" s="18"/>
      <c r="H64" s="18"/>
      <c r="I64" s="18"/>
      <c r="J64" s="18"/>
    </row>
    <row r="65" spans="1:9" x14ac:dyDescent="0.25">
      <c r="A65" s="7" t="s">
        <v>29</v>
      </c>
      <c r="B65" s="40" t="s">
        <v>11</v>
      </c>
      <c r="C65" s="40" t="s">
        <v>374</v>
      </c>
      <c r="D65" s="40" t="s">
        <v>375</v>
      </c>
      <c r="E65" s="30"/>
    </row>
    <row r="66" spans="1:9" x14ac:dyDescent="0.25">
      <c r="A66" s="7" t="s">
        <v>30</v>
      </c>
      <c r="B66" s="1" t="s">
        <v>364</v>
      </c>
      <c r="C66" s="30" t="s">
        <v>365</v>
      </c>
      <c r="D66" s="30" t="s">
        <v>366</v>
      </c>
      <c r="E66" s="30"/>
    </row>
    <row r="67" spans="1:9" x14ac:dyDescent="0.25">
      <c r="A67" s="7" t="s">
        <v>120</v>
      </c>
      <c r="B67" s="40" t="s">
        <v>302</v>
      </c>
      <c r="C67" s="30" t="s">
        <v>376</v>
      </c>
      <c r="D67" s="30" t="s">
        <v>303</v>
      </c>
      <c r="E67" s="30"/>
    </row>
    <row r="68" spans="1:9" x14ac:dyDescent="0.25">
      <c r="A68" s="7" t="s">
        <v>31</v>
      </c>
      <c r="B68" s="30"/>
      <c r="C68" s="30"/>
      <c r="D68" s="30"/>
      <c r="E68" s="30"/>
    </row>
    <row r="70" spans="1:9" x14ac:dyDescent="0.25">
      <c r="C70" s="25"/>
      <c r="D70" s="14"/>
      <c r="H70" s="15"/>
    </row>
    <row r="72" spans="1:9" x14ac:dyDescent="0.25">
      <c r="A72" s="28" t="s">
        <v>110</v>
      </c>
      <c r="B72" s="18"/>
      <c r="C72" s="18"/>
      <c r="D72" s="18"/>
      <c r="E72" s="18"/>
      <c r="F72" s="18"/>
      <c r="G72" s="18"/>
      <c r="H72" s="18"/>
      <c r="I72" s="18"/>
    </row>
    <row r="73" spans="1:9" x14ac:dyDescent="0.25">
      <c r="A73" s="7" t="s">
        <v>142</v>
      </c>
      <c r="B73" s="20" t="s">
        <v>141</v>
      </c>
      <c r="C73" s="18"/>
      <c r="D73" s="18"/>
      <c r="E73" s="18"/>
      <c r="F73" s="18"/>
      <c r="G73" s="18"/>
      <c r="H73" s="18"/>
      <c r="I73" s="18"/>
    </row>
    <row r="74" spans="1:9" x14ac:dyDescent="0.25">
      <c r="A74" s="30" t="s">
        <v>304</v>
      </c>
      <c r="B74" s="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8" workbookViewId="0">
      <selection activeCell="A51" sqref="A51"/>
    </sheetView>
  </sheetViews>
  <sheetFormatPr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8" t="s">
        <v>152</v>
      </c>
    </row>
    <row r="7" spans="1:4" ht="15" customHeight="1" x14ac:dyDescent="0.25">
      <c r="A7" s="9" t="s">
        <v>4</v>
      </c>
      <c r="B7" s="9" t="s">
        <v>19</v>
      </c>
      <c r="C7" s="9" t="s">
        <v>57</v>
      </c>
      <c r="D7" s="9" t="s">
        <v>58</v>
      </c>
    </row>
    <row r="8" spans="1:4" ht="15" customHeight="1" x14ac:dyDescent="0.25">
      <c r="A8" s="10" t="s">
        <v>59</v>
      </c>
      <c r="B8" s="10"/>
      <c r="C8" s="9"/>
      <c r="D8" s="9"/>
    </row>
    <row r="9" spans="1:4" ht="15" customHeight="1" x14ac:dyDescent="0.25">
      <c r="A9" s="11" t="s">
        <v>60</v>
      </c>
      <c r="B9" s="33"/>
      <c r="C9" s="33"/>
      <c r="D9" s="33"/>
    </row>
    <row r="10" spans="1:4" ht="15" customHeight="1" x14ac:dyDescent="0.25">
      <c r="A10" s="11" t="s">
        <v>61</v>
      </c>
      <c r="B10" s="33"/>
      <c r="C10" s="33"/>
      <c r="D10" s="33"/>
    </row>
    <row r="11" spans="1:4" ht="15" customHeight="1" x14ac:dyDescent="0.25">
      <c r="A11" s="11" t="s">
        <v>62</v>
      </c>
      <c r="B11" s="33"/>
      <c r="C11" s="33"/>
      <c r="D11" s="33"/>
    </row>
    <row r="12" spans="1:4" ht="15" customHeight="1" x14ac:dyDescent="0.25">
      <c r="A12" s="11" t="s">
        <v>63</v>
      </c>
      <c r="B12" s="33"/>
      <c r="C12" s="33"/>
      <c r="D12" s="33"/>
    </row>
    <row r="13" spans="1:4" ht="15" customHeight="1" x14ac:dyDescent="0.25">
      <c r="A13" s="11" t="s">
        <v>64</v>
      </c>
      <c r="B13" s="33"/>
      <c r="C13" s="33"/>
      <c r="D13" s="33"/>
    </row>
    <row r="14" spans="1:4" ht="15" customHeight="1" x14ac:dyDescent="0.25">
      <c r="A14" s="11" t="s">
        <v>65</v>
      </c>
      <c r="B14" s="33"/>
      <c r="C14" s="33"/>
      <c r="D14" s="33"/>
    </row>
    <row r="15" spans="1:4" ht="15" customHeight="1" x14ac:dyDescent="0.25">
      <c r="A15" s="11" t="s">
        <v>66</v>
      </c>
      <c r="B15" s="33"/>
      <c r="C15" s="33"/>
      <c r="D15" s="33"/>
    </row>
    <row r="16" spans="1:4" ht="15" customHeight="1" x14ac:dyDescent="0.25">
      <c r="A16" s="11" t="s">
        <v>67</v>
      </c>
      <c r="B16" s="33"/>
      <c r="C16" s="33"/>
      <c r="D16" s="33"/>
    </row>
    <row r="17" spans="1:4" ht="15" customHeight="1" x14ac:dyDescent="0.25">
      <c r="A17" s="11" t="s">
        <v>68</v>
      </c>
      <c r="B17" s="33"/>
      <c r="C17" s="33"/>
      <c r="D17" s="33"/>
    </row>
    <row r="18" spans="1:4" ht="15" customHeight="1" x14ac:dyDescent="0.25">
      <c r="A18" s="11" t="s">
        <v>69</v>
      </c>
      <c r="B18" s="33"/>
      <c r="C18" s="33"/>
      <c r="D18" s="33"/>
    </row>
    <row r="19" spans="1:4" ht="15" customHeight="1" x14ac:dyDescent="0.25">
      <c r="A19" s="10" t="s">
        <v>70</v>
      </c>
      <c r="B19" s="10"/>
      <c r="C19" s="9"/>
      <c r="D19" s="9"/>
    </row>
    <row r="20" spans="1:4" ht="15" customHeight="1" x14ac:dyDescent="0.25">
      <c r="A20" s="11" t="s">
        <v>71</v>
      </c>
      <c r="B20" s="33"/>
      <c r="C20" s="33"/>
      <c r="D20" s="33"/>
    </row>
    <row r="21" spans="1:4" ht="15" customHeight="1" x14ac:dyDescent="0.25">
      <c r="A21" s="11" t="s">
        <v>72</v>
      </c>
      <c r="B21" s="33"/>
      <c r="C21" s="33"/>
      <c r="D21" s="33"/>
    </row>
    <row r="22" spans="1:4" ht="15" customHeight="1" x14ac:dyDescent="0.25">
      <c r="A22" s="11" t="s">
        <v>73</v>
      </c>
      <c r="B22" s="33"/>
      <c r="C22" s="33"/>
      <c r="D22" s="33"/>
    </row>
    <row r="23" spans="1:4" ht="15" customHeight="1" x14ac:dyDescent="0.25">
      <c r="A23" s="11" t="s">
        <v>74</v>
      </c>
      <c r="B23" s="33"/>
      <c r="C23" s="33"/>
      <c r="D23" s="33"/>
    </row>
    <row r="24" spans="1:4" ht="15" customHeight="1" x14ac:dyDescent="0.25">
      <c r="A24" s="11" t="s">
        <v>75</v>
      </c>
      <c r="B24" s="33"/>
      <c r="C24" s="33"/>
      <c r="D24" s="33"/>
    </row>
    <row r="25" spans="1:4" ht="15" customHeight="1" x14ac:dyDescent="0.25">
      <c r="A25" s="11" t="s">
        <v>76</v>
      </c>
      <c r="B25" s="33"/>
      <c r="C25" s="33"/>
      <c r="D25" s="33"/>
    </row>
    <row r="26" spans="1:4" ht="15" customHeight="1" x14ac:dyDescent="0.25">
      <c r="A26" s="11" t="s">
        <v>77</v>
      </c>
      <c r="B26" s="33"/>
      <c r="C26" s="33"/>
      <c r="D26" s="33"/>
    </row>
    <row r="27" spans="1:4" ht="15" customHeight="1" x14ac:dyDescent="0.25">
      <c r="A27" s="10" t="s">
        <v>78</v>
      </c>
      <c r="B27" s="10"/>
      <c r="C27" s="9"/>
      <c r="D27" s="9"/>
    </row>
    <row r="28" spans="1:4" ht="15" customHeight="1" x14ac:dyDescent="0.25">
      <c r="A28" s="11" t="s">
        <v>79</v>
      </c>
      <c r="B28" s="33"/>
      <c r="C28" s="33"/>
      <c r="D28" s="33"/>
    </row>
    <row r="29" spans="1:4" ht="15" customHeight="1" x14ac:dyDescent="0.25">
      <c r="A29" s="10" t="s">
        <v>80</v>
      </c>
      <c r="B29" s="34"/>
      <c r="C29" s="35"/>
      <c r="D29" s="35"/>
    </row>
    <row r="30" spans="1:4" ht="15" customHeight="1" x14ac:dyDescent="0.25">
      <c r="A30" s="11" t="s">
        <v>81</v>
      </c>
      <c r="B30" s="33"/>
      <c r="C30" s="33"/>
      <c r="D30" s="33"/>
    </row>
    <row r="31" spans="1:4" ht="15" customHeight="1" x14ac:dyDescent="0.25">
      <c r="A31" s="11" t="s">
        <v>82</v>
      </c>
      <c r="B31" s="33"/>
      <c r="C31" s="33"/>
      <c r="D31" s="33"/>
    </row>
    <row r="32" spans="1:4" ht="15" customHeight="1" x14ac:dyDescent="0.25">
      <c r="A32" s="11" t="s">
        <v>83</v>
      </c>
      <c r="B32" s="33"/>
      <c r="C32" s="33"/>
      <c r="D32" s="33"/>
    </row>
    <row r="33" spans="1:4" ht="15" customHeight="1" x14ac:dyDescent="0.25">
      <c r="A33" s="11" t="s">
        <v>84</v>
      </c>
      <c r="B33" s="33"/>
      <c r="C33" s="33"/>
      <c r="D33" s="33"/>
    </row>
    <row r="34" spans="1:4" ht="15" customHeight="1" x14ac:dyDescent="0.25">
      <c r="A34" s="11" t="s">
        <v>85</v>
      </c>
      <c r="B34" s="33"/>
      <c r="C34" s="33"/>
      <c r="D34" s="33"/>
    </row>
    <row r="35" spans="1:4" ht="15" customHeight="1" x14ac:dyDescent="0.25">
      <c r="A35" s="11" t="s">
        <v>86</v>
      </c>
      <c r="B35" s="33"/>
      <c r="C35" s="33"/>
      <c r="D35" s="33"/>
    </row>
    <row r="36" spans="1:4" ht="15" customHeight="1" x14ac:dyDescent="0.25">
      <c r="A36" s="10" t="s">
        <v>87</v>
      </c>
      <c r="B36" s="10"/>
      <c r="C36" s="9"/>
      <c r="D36" s="9"/>
    </row>
    <row r="37" spans="1:4" ht="15" customHeight="1" x14ac:dyDescent="0.25">
      <c r="A37" s="11" t="s">
        <v>88</v>
      </c>
      <c r="B37" s="33"/>
      <c r="C37" s="33"/>
      <c r="D37" s="33"/>
    </row>
    <row r="38" spans="1:4" ht="15" customHeight="1" x14ac:dyDescent="0.25">
      <c r="A38" s="11" t="s">
        <v>89</v>
      </c>
      <c r="B38" s="33"/>
      <c r="C38" s="33"/>
      <c r="D38" s="33"/>
    </row>
    <row r="39" spans="1:4" ht="15" customHeight="1" x14ac:dyDescent="0.25">
      <c r="A39" s="11" t="s">
        <v>90</v>
      </c>
      <c r="B39" s="33"/>
      <c r="C39" s="33"/>
      <c r="D39" s="33"/>
    </row>
    <row r="40" spans="1:4" ht="15" customHeight="1" x14ac:dyDescent="0.25">
      <c r="A40" s="11" t="s">
        <v>91</v>
      </c>
      <c r="B40" s="33"/>
      <c r="C40" s="33"/>
      <c r="D40" s="33"/>
    </row>
    <row r="41" spans="1:4" ht="15" customHeight="1" x14ac:dyDescent="0.25">
      <c r="A41" s="11" t="s">
        <v>92</v>
      </c>
      <c r="B41" s="33"/>
      <c r="C41" s="33"/>
      <c r="D41" s="33"/>
    </row>
    <row r="42" spans="1:4" ht="15" customHeight="1" x14ac:dyDescent="0.25">
      <c r="A42" s="11" t="s">
        <v>93</v>
      </c>
      <c r="B42" s="33"/>
      <c r="C42" s="33"/>
      <c r="D42" s="33"/>
    </row>
    <row r="43" spans="1:4" ht="15" customHeight="1" x14ac:dyDescent="0.25">
      <c r="A43" s="10" t="s">
        <v>94</v>
      </c>
      <c r="B43" s="10"/>
      <c r="C43" s="9"/>
      <c r="D43" s="9"/>
    </row>
    <row r="44" spans="1:4" ht="15" customHeight="1" x14ac:dyDescent="0.25">
      <c r="A44" s="11" t="s">
        <v>95</v>
      </c>
      <c r="B44" s="33"/>
      <c r="C44" s="33"/>
      <c r="D44" s="33"/>
    </row>
    <row r="45" spans="1:4" ht="15" customHeight="1" x14ac:dyDescent="0.25">
      <c r="A45" s="11" t="s">
        <v>96</v>
      </c>
      <c r="B45" s="33"/>
      <c r="C45" s="33"/>
      <c r="D45" s="33"/>
    </row>
    <row r="46" spans="1:4" ht="15" customHeight="1" x14ac:dyDescent="0.25">
      <c r="A46" s="11" t="s">
        <v>97</v>
      </c>
      <c r="B46" s="33"/>
      <c r="C46" s="33"/>
      <c r="D46" s="33"/>
    </row>
    <row r="47" spans="1:4" ht="15" customHeight="1" x14ac:dyDescent="0.25">
      <c r="A47" s="11" t="s">
        <v>98</v>
      </c>
      <c r="B47" s="33"/>
      <c r="C47" s="33"/>
      <c r="D47" s="33"/>
    </row>
    <row r="49" spans="1:5" x14ac:dyDescent="0.25">
      <c r="A49" s="8" t="s">
        <v>104</v>
      </c>
    </row>
    <row r="50" spans="1:5" ht="15" customHeight="1" x14ac:dyDescent="0.25">
      <c r="A50" s="12" t="s">
        <v>103</v>
      </c>
      <c r="B50" s="12" t="s">
        <v>20</v>
      </c>
      <c r="C50" s="42" t="s">
        <v>19</v>
      </c>
      <c r="D50" s="43"/>
      <c r="E50" s="13"/>
    </row>
    <row r="51" spans="1:5" x14ac:dyDescent="0.25">
      <c r="A51" s="36" t="s">
        <v>305</v>
      </c>
      <c r="B51" s="36" t="s">
        <v>306</v>
      </c>
      <c r="C51" s="36" t="s">
        <v>307</v>
      </c>
      <c r="D51" s="14"/>
    </row>
    <row r="52" spans="1:5" x14ac:dyDescent="0.25">
      <c r="A52" s="36"/>
      <c r="B52" s="36"/>
      <c r="C52" s="36"/>
      <c r="D52" s="14"/>
    </row>
    <row r="53" spans="1:5" x14ac:dyDescent="0.25">
      <c r="A53" s="36"/>
      <c r="B53" s="36"/>
      <c r="C53" s="36"/>
      <c r="D53" s="14"/>
    </row>
    <row r="54" spans="1:5" x14ac:dyDescent="0.25">
      <c r="A54" s="36"/>
      <c r="B54" s="36"/>
      <c r="C54" s="36"/>
      <c r="D54" s="14"/>
    </row>
    <row r="55" spans="1:5" x14ac:dyDescent="0.25">
      <c r="A55" s="36"/>
      <c r="B55" s="36"/>
      <c r="C55" s="36"/>
      <c r="D55" s="14"/>
    </row>
    <row r="56" spans="1:5" x14ac:dyDescent="0.25">
      <c r="A56" s="36"/>
      <c r="B56" s="36"/>
      <c r="C56" s="36"/>
      <c r="D56" s="14"/>
    </row>
    <row r="57" spans="1:5" x14ac:dyDescent="0.25">
      <c r="A57" s="30"/>
      <c r="B57" s="30"/>
      <c r="C57" s="30"/>
      <c r="D57" s="14"/>
    </row>
    <row r="58" spans="1:5" x14ac:dyDescent="0.25">
      <c r="A58" s="30"/>
      <c r="B58" s="30"/>
      <c r="C58" s="30"/>
      <c r="D58" s="14"/>
    </row>
    <row r="59" spans="1:5" x14ac:dyDescent="0.25">
      <c r="A59" s="30"/>
      <c r="B59" s="30"/>
      <c r="C59" s="30"/>
      <c r="D59" s="14"/>
    </row>
    <row r="60" spans="1:5" x14ac:dyDescent="0.25">
      <c r="A60" s="30"/>
      <c r="B60" s="30"/>
      <c r="C60" s="30"/>
      <c r="D60" s="14"/>
    </row>
    <row r="61" spans="1:5" x14ac:dyDescent="0.25">
      <c r="A61" s="30"/>
      <c r="B61" s="30"/>
      <c r="C61" s="30"/>
      <c r="D61" s="14"/>
    </row>
    <row r="62" spans="1:5" x14ac:dyDescent="0.25">
      <c r="A62" s="30"/>
      <c r="B62" s="30"/>
      <c r="C62" s="30"/>
      <c r="D62" s="14"/>
    </row>
    <row r="63" spans="1:5" x14ac:dyDescent="0.25">
      <c r="A63" s="30"/>
      <c r="B63" s="30"/>
      <c r="C63" s="30"/>
      <c r="D63" s="14"/>
    </row>
    <row r="64" spans="1:5" x14ac:dyDescent="0.25">
      <c r="A64" s="30"/>
      <c r="B64" s="30"/>
      <c r="C64" s="30"/>
      <c r="D64" s="14"/>
    </row>
    <row r="65" spans="1:4" x14ac:dyDescent="0.25">
      <c r="A65" s="30"/>
      <c r="B65" s="30"/>
      <c r="C65" s="30"/>
      <c r="D65" s="14"/>
    </row>
    <row r="66" spans="1:4" x14ac:dyDescent="0.25">
      <c r="A66" s="30"/>
      <c r="B66" s="30"/>
      <c r="C66" s="30"/>
      <c r="D66" s="14"/>
    </row>
    <row r="67" spans="1:4" x14ac:dyDescent="0.25">
      <c r="A67" s="30"/>
      <c r="B67" s="30"/>
      <c r="C67" s="30"/>
      <c r="D67" s="14"/>
    </row>
    <row r="68" spans="1:4" x14ac:dyDescent="0.25">
      <c r="A68" s="30"/>
      <c r="B68" s="30"/>
      <c r="C68" s="30"/>
      <c r="D6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6"/>
  <sheetViews>
    <sheetView topLeftCell="B1" workbookViewId="0">
      <selection activeCell="G6" sqref="G6"/>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0" t="s">
        <v>128</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118</v>
      </c>
      <c r="C4" s="20" t="s">
        <v>117</v>
      </c>
      <c r="D4" s="20" t="s">
        <v>188</v>
      </c>
      <c r="E4" s="20" t="s">
        <v>129</v>
      </c>
      <c r="F4" s="20" t="s">
        <v>189</v>
      </c>
      <c r="G4" s="72" t="s">
        <v>190</v>
      </c>
      <c r="H4" s="72"/>
      <c r="I4" s="72"/>
      <c r="J4" s="72"/>
      <c r="K4" s="27" t="s">
        <v>191</v>
      </c>
      <c r="L4" s="20" t="s">
        <v>116</v>
      </c>
      <c r="M4" s="72" t="s">
        <v>192</v>
      </c>
      <c r="N4" s="72"/>
      <c r="O4" s="72"/>
      <c r="P4" s="72"/>
      <c r="Q4" s="20" t="s">
        <v>10</v>
      </c>
      <c r="R4" s="20" t="s">
        <v>119</v>
      </c>
      <c r="S4" s="20" t="s">
        <v>355</v>
      </c>
    </row>
    <row r="5" spans="1:19" x14ac:dyDescent="0.25">
      <c r="A5" s="20" t="s">
        <v>144</v>
      </c>
      <c r="B5" s="20"/>
      <c r="C5" s="20"/>
      <c r="D5" s="20" t="str">
        <f>IF(ISTEXT(F6),"(NB! Velg tiltakskategori under)","")</f>
        <v>(NB! Velg tiltakskategori under)</v>
      </c>
      <c r="E5" s="7" t="s">
        <v>193</v>
      </c>
      <c r="F5" s="7" t="s">
        <v>193</v>
      </c>
      <c r="G5" s="72" t="s">
        <v>194</v>
      </c>
      <c r="H5" s="72"/>
      <c r="I5" s="72"/>
      <c r="J5" s="72"/>
      <c r="K5" s="20" t="s">
        <v>195</v>
      </c>
      <c r="L5" s="7" t="s">
        <v>193</v>
      </c>
      <c r="M5" s="44" t="s">
        <v>196</v>
      </c>
      <c r="N5" s="7" t="s">
        <v>197</v>
      </c>
      <c r="O5" s="7" t="s">
        <v>198</v>
      </c>
      <c r="P5" s="7" t="s">
        <v>199</v>
      </c>
    </row>
    <row r="6" spans="1:19" s="70" customFormat="1" ht="15" customHeight="1" x14ac:dyDescent="0.25">
      <c r="A6" s="66" t="s">
        <v>35</v>
      </c>
      <c r="B6" s="67" t="s">
        <v>317</v>
      </c>
      <c r="C6" s="67" t="s">
        <v>318</v>
      </c>
      <c r="D6" s="67" t="s">
        <v>210</v>
      </c>
      <c r="E6" s="67" t="s">
        <v>300</v>
      </c>
      <c r="F6" s="67" t="s">
        <v>378</v>
      </c>
      <c r="G6" s="71" t="s">
        <v>383</v>
      </c>
      <c r="H6" s="68" t="s">
        <v>319</v>
      </c>
      <c r="I6" s="68" t="s">
        <v>320</v>
      </c>
      <c r="J6" s="68"/>
      <c r="K6" s="67" t="s">
        <v>356</v>
      </c>
      <c r="L6" s="67"/>
      <c r="M6" s="67" t="s">
        <v>321</v>
      </c>
      <c r="N6" s="67"/>
      <c r="O6" s="67"/>
      <c r="P6" s="67"/>
      <c r="Q6" s="67" t="s">
        <v>322</v>
      </c>
      <c r="R6" s="69" t="s">
        <v>359</v>
      </c>
      <c r="S6" s="69" t="s">
        <v>360</v>
      </c>
    </row>
    <row r="7" spans="1:19" s="70" customFormat="1" ht="15" customHeight="1" x14ac:dyDescent="0.25">
      <c r="A7" s="66" t="s">
        <v>37</v>
      </c>
      <c r="B7" s="67" t="s">
        <v>235</v>
      </c>
      <c r="C7" s="67" t="s">
        <v>318</v>
      </c>
      <c r="D7" s="67" t="s">
        <v>235</v>
      </c>
      <c r="E7" s="67" t="s">
        <v>300</v>
      </c>
      <c r="F7" s="67" t="s">
        <v>323</v>
      </c>
      <c r="G7" s="68" t="s">
        <v>324</v>
      </c>
      <c r="H7" s="68" t="s">
        <v>325</v>
      </c>
      <c r="I7" s="68" t="s">
        <v>326</v>
      </c>
      <c r="J7" s="68" t="s">
        <v>327</v>
      </c>
      <c r="K7" s="67" t="s">
        <v>356</v>
      </c>
      <c r="L7" s="67"/>
      <c r="M7" s="67" t="s">
        <v>328</v>
      </c>
      <c r="N7" s="67"/>
      <c r="O7" s="67"/>
      <c r="P7" s="67"/>
      <c r="Q7" s="67"/>
      <c r="R7" s="69">
        <v>340000</v>
      </c>
      <c r="S7" s="69" t="s">
        <v>357</v>
      </c>
    </row>
    <row r="8" spans="1:19" s="70" customFormat="1" ht="15" customHeight="1" x14ac:dyDescent="0.25">
      <c r="A8" s="66" t="s">
        <v>200</v>
      </c>
      <c r="B8" s="67" t="s">
        <v>177</v>
      </c>
      <c r="C8" s="67" t="s">
        <v>329</v>
      </c>
      <c r="D8" s="67" t="s">
        <v>268</v>
      </c>
      <c r="E8" s="67" t="s">
        <v>300</v>
      </c>
      <c r="F8" s="67" t="s">
        <v>330</v>
      </c>
      <c r="G8" s="68" t="s">
        <v>373</v>
      </c>
      <c r="H8" s="68" t="str">
        <f>IF(ISNUMBER(SEARCH(Tiltaksanalyse!$A$87,$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$102,Tiltaksanalyse!$D8)),Tiltaksanalyse!D$101,"")))))))))))))))</f>
        <v xml:space="preserve"> </v>
      </c>
      <c r="I8" s="68" t="str">
        <f>IF(ISNUMBER(SEARCH(Tiltaksanalyse!$A$87,$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$102,Tiltaksanalyse!$D8)),Tiltaksanalyse!E$101,"")))))))))))))))</f>
        <v xml:space="preserve"> </v>
      </c>
      <c r="J8" s="68"/>
      <c r="K8" s="67" t="s">
        <v>357</v>
      </c>
      <c r="L8" s="67"/>
      <c r="M8" s="67"/>
      <c r="N8" s="67"/>
      <c r="O8" s="67"/>
      <c r="P8" s="67"/>
      <c r="Q8" s="67" t="s">
        <v>331</v>
      </c>
      <c r="R8" s="69">
        <v>60000</v>
      </c>
      <c r="S8" s="69" t="s">
        <v>357</v>
      </c>
    </row>
    <row r="9" spans="1:19" s="70" customFormat="1" ht="15" customHeight="1" x14ac:dyDescent="0.25">
      <c r="A9" s="66" t="s">
        <v>201</v>
      </c>
      <c r="B9" s="67" t="s">
        <v>379</v>
      </c>
      <c r="C9" s="67" t="s">
        <v>318</v>
      </c>
      <c r="D9" s="67" t="s">
        <v>227</v>
      </c>
      <c r="E9" s="67" t="s">
        <v>300</v>
      </c>
      <c r="F9" s="67" t="s">
        <v>380</v>
      </c>
      <c r="G9" s="68" t="s">
        <v>332</v>
      </c>
      <c r="H9" s="68" t="s">
        <v>333</v>
      </c>
      <c r="I9" s="68" t="s">
        <v>334</v>
      </c>
      <c r="J9" s="68" t="s">
        <v>335</v>
      </c>
      <c r="K9" s="67" t="s">
        <v>358</v>
      </c>
      <c r="L9" s="67"/>
      <c r="M9" s="67"/>
      <c r="N9" s="67"/>
      <c r="O9" s="67"/>
      <c r="P9" s="67"/>
      <c r="Q9" s="67" t="s">
        <v>336</v>
      </c>
      <c r="R9" s="69">
        <v>30000</v>
      </c>
      <c r="S9" s="69" t="s">
        <v>358</v>
      </c>
    </row>
    <row r="10" spans="1:19" s="70" customFormat="1" ht="15" customHeight="1" x14ac:dyDescent="0.25">
      <c r="A10" s="66" t="s">
        <v>202</v>
      </c>
      <c r="B10" s="67" t="s">
        <v>177</v>
      </c>
      <c r="C10" s="67" t="s">
        <v>329</v>
      </c>
      <c r="D10" s="67" t="s">
        <v>268</v>
      </c>
      <c r="E10" s="67"/>
      <c r="F10" s="67" t="s">
        <v>354</v>
      </c>
      <c r="G10" s="68" t="s">
        <v>353</v>
      </c>
      <c r="H10" s="68" t="str">
        <f>IF(ISNUMBER(SEARCH(Tiltaksanalyse!$A$87,$D10)),Tiltaksanalyse!D$87,IF(ISNUMBER(SEARCH(Tiltaksanalyse!$A$88,Tiltaksanalyse!$D10)),Tiltaksanalyse!D$88,IF(ISNUMBER(SEARCH(Tiltaksanalyse!$A$89,Tiltaksanalyse!$D10)),Tiltaksanalyse!D$89,IF(ISNUMBER(SEARCH(Tiltaksanalyse!$A$90,Tiltaksanalyse!$D10)),Tiltaksanalyse!D$90,IF(ISNUMBER(SEARCH(Tiltaksanalyse!$A$91,Tiltaksanalyse!$D10)),Tiltaksanalyse!D$91,IF(ISNUMBER(SEARCH(Tiltaksanalyse!$A$92,Tiltaksanalyse!$D10)),Tiltaksanalyse!D$92,IF(ISNUMBER(SEARCH(Tiltaksanalyse!$A$93,Tiltaksanalyse!$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$102,Tiltaksanalyse!$D10)),Tiltaksanalyse!D$101,"")))))))))))))))</f>
        <v xml:space="preserve"> </v>
      </c>
      <c r="I10" s="68" t="str">
        <f>IF(ISNUMBER(SEARCH(Tiltaksanalyse!$A$87,$D10)),Tiltaksanalyse!E$87,IF(ISNUMBER(SEARCH(Tiltaksanalyse!$A$88,Tiltaksanalyse!$D10)),Tiltaksanalyse!E$88,IF(ISNUMBER(SEARCH(Tiltaksanalyse!$A$89,Tiltaksanalyse!$D10)),Tiltaksanalyse!E$89,IF(ISNUMBER(SEARCH(Tiltaksanalyse!$A$90,Tiltaksanalyse!$D10)),Tiltaksanalyse!E$90,IF(ISNUMBER(SEARCH(Tiltaksanalyse!$A$91,Tiltaksanalyse!$D10)),Tiltaksanalyse!E$91,IF(ISNUMBER(SEARCH(Tiltaksanalyse!$A$92,Tiltaksanalyse!$D10)),Tiltaksanalyse!E$92,IF(ISNUMBER(SEARCH(Tiltaksanalyse!$A$93,Tiltaksanalyse!$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$102,Tiltaksanalyse!$D10)),Tiltaksanalyse!E$101,"")))))))))))))))</f>
        <v xml:space="preserve"> </v>
      </c>
      <c r="J10" s="68"/>
      <c r="K10" s="67" t="s">
        <v>356</v>
      </c>
      <c r="L10" s="67"/>
      <c r="M10" s="67" t="s">
        <v>338</v>
      </c>
      <c r="N10" s="67"/>
      <c r="O10" s="67"/>
      <c r="P10" s="67"/>
      <c r="Q10" s="67" t="s">
        <v>337</v>
      </c>
      <c r="R10" s="69">
        <v>140000</v>
      </c>
      <c r="S10" s="69" t="s">
        <v>356</v>
      </c>
    </row>
    <row r="11" spans="1:19" s="14" customFormat="1" x14ac:dyDescent="0.25">
      <c r="A11" s="20"/>
      <c r="B11" s="18"/>
      <c r="C11" s="18"/>
      <c r="D11" s="18"/>
      <c r="E11" s="18"/>
      <c r="F11" s="18"/>
      <c r="G11" s="18"/>
      <c r="H11" s="18"/>
      <c r="I11" s="18"/>
      <c r="J11" s="18"/>
      <c r="K11" s="18"/>
      <c r="L11" s="18"/>
      <c r="M11" s="18"/>
      <c r="N11" s="18"/>
      <c r="O11" s="18"/>
      <c r="P11" s="18"/>
      <c r="Q11" s="18"/>
      <c r="R11" s="18"/>
    </row>
    <row r="12" spans="1:19" x14ac:dyDescent="0.25">
      <c r="A12" s="20" t="s">
        <v>143</v>
      </c>
      <c r="B12" s="18"/>
      <c r="C12" s="18"/>
      <c r="D12" s="18"/>
      <c r="E12" s="18"/>
      <c r="F12" s="18"/>
      <c r="G12" s="18"/>
      <c r="H12" s="18"/>
      <c r="I12" s="18"/>
      <c r="L12" s="14"/>
      <c r="M12" s="14"/>
      <c r="N12" s="14"/>
      <c r="O12" s="14"/>
    </row>
    <row r="13" spans="1:19" x14ac:dyDescent="0.25">
      <c r="A13" s="20" t="s">
        <v>145</v>
      </c>
      <c r="B13" s="31"/>
      <c r="C13" s="31"/>
      <c r="D13" s="31"/>
      <c r="E13" s="31"/>
      <c r="F13" s="31"/>
      <c r="G13" s="19"/>
      <c r="H13" s="19"/>
      <c r="I13" s="19"/>
      <c r="J13" s="19"/>
      <c r="K13" s="19"/>
      <c r="L13" s="32"/>
      <c r="M13" s="32"/>
      <c r="N13" s="32"/>
      <c r="O13" s="32"/>
      <c r="P13" s="32"/>
      <c r="Q13" s="32"/>
      <c r="R13" s="19"/>
    </row>
    <row r="14" spans="1:19" x14ac:dyDescent="0.25">
      <c r="A14" s="20" t="s">
        <v>146</v>
      </c>
      <c r="B14" s="31"/>
      <c r="C14" s="31"/>
      <c r="D14" s="31"/>
      <c r="E14" s="31"/>
      <c r="F14" s="31"/>
      <c r="G14" s="19"/>
      <c r="H14" s="19"/>
      <c r="I14" s="19"/>
      <c r="J14" s="19"/>
      <c r="K14" s="19"/>
      <c r="L14" s="32"/>
      <c r="M14" s="32"/>
      <c r="N14" s="32"/>
      <c r="O14" s="32"/>
      <c r="P14" s="32"/>
      <c r="Q14" s="32"/>
      <c r="R14" s="19"/>
    </row>
    <row r="15" spans="1:19" x14ac:dyDescent="0.25">
      <c r="A15" s="20" t="s">
        <v>147</v>
      </c>
      <c r="B15" s="31"/>
      <c r="C15" s="31"/>
      <c r="D15" s="31"/>
      <c r="E15" s="31"/>
      <c r="F15" s="31"/>
      <c r="G15" s="19"/>
      <c r="H15" s="19"/>
      <c r="I15" s="19"/>
      <c r="J15" s="19"/>
      <c r="K15" s="19"/>
      <c r="L15" s="32"/>
      <c r="M15" s="32"/>
      <c r="N15" s="32"/>
      <c r="O15" s="32"/>
      <c r="P15" s="32"/>
      <c r="Q15" s="32"/>
      <c r="R15" s="19"/>
    </row>
    <row r="16" spans="1:19" x14ac:dyDescent="0.25">
      <c r="A16" s="20"/>
      <c r="B16" s="18"/>
      <c r="C16" s="18"/>
      <c r="D16" s="18"/>
      <c r="E16" s="18"/>
      <c r="F16" s="18"/>
      <c r="G16" s="18"/>
      <c r="H16" s="18"/>
      <c r="I16" s="18"/>
      <c r="J16" s="18"/>
    </row>
    <row r="17" spans="1:10" x14ac:dyDescent="0.25">
      <c r="A17" s="20"/>
      <c r="B17" s="18"/>
      <c r="C17" s="18"/>
      <c r="D17" s="18"/>
      <c r="E17" s="18"/>
      <c r="F17" s="8" t="s">
        <v>274</v>
      </c>
      <c r="G17" s="18"/>
      <c r="H17" s="18"/>
      <c r="I17" s="18"/>
      <c r="J17" s="18"/>
    </row>
    <row r="18" spans="1:10" x14ac:dyDescent="0.25">
      <c r="A18" s="7" t="s">
        <v>128</v>
      </c>
      <c r="B18" s="5" t="s">
        <v>26</v>
      </c>
      <c r="C18" s="7"/>
      <c r="D18" s="7"/>
      <c r="E18" s="7"/>
      <c r="F18" s="7" t="s">
        <v>32</v>
      </c>
      <c r="G18" s="7"/>
      <c r="H18" s="18"/>
      <c r="I18" s="18"/>
      <c r="J18" s="27" t="s">
        <v>149</v>
      </c>
    </row>
    <row r="19" spans="1:10" ht="15" customHeight="1" x14ac:dyDescent="0.25">
      <c r="A19" s="5"/>
      <c r="B19" s="5" t="s">
        <v>29</v>
      </c>
      <c r="C19" s="5" t="s">
        <v>30</v>
      </c>
      <c r="D19" s="5"/>
      <c r="E19" s="5" t="s">
        <v>31</v>
      </c>
      <c r="F19" s="5" t="s">
        <v>29</v>
      </c>
      <c r="G19" s="5" t="s">
        <v>30</v>
      </c>
      <c r="H19" s="5" t="s">
        <v>31</v>
      </c>
      <c r="I19" s="5"/>
    </row>
    <row r="20" spans="1:10" ht="15" customHeight="1" x14ac:dyDescent="0.25">
      <c r="A20" s="20" t="s">
        <v>144</v>
      </c>
      <c r="B20" s="5"/>
      <c r="C20" s="5"/>
      <c r="D20" s="5"/>
      <c r="E20" s="5"/>
      <c r="F20" s="5"/>
      <c r="G20" s="5"/>
      <c r="H20" s="5"/>
      <c r="I20" s="5"/>
      <c r="J20" s="5"/>
    </row>
    <row r="21" spans="1:10" ht="15" customHeight="1" x14ac:dyDescent="0.25">
      <c r="A21" s="20" t="s">
        <v>35</v>
      </c>
      <c r="B21" s="36" t="s">
        <v>339</v>
      </c>
      <c r="C21" s="36"/>
      <c r="D21" s="36"/>
      <c r="E21" s="36"/>
      <c r="F21" s="36" t="s">
        <v>276</v>
      </c>
      <c r="G21" s="36"/>
      <c r="H21" s="36"/>
      <c r="I21" s="36"/>
      <c r="J21" s="36" t="s">
        <v>340</v>
      </c>
    </row>
    <row r="22" spans="1:10" ht="15" customHeight="1" x14ac:dyDescent="0.25">
      <c r="A22" s="20" t="s">
        <v>37</v>
      </c>
      <c r="B22" s="36" t="s">
        <v>339</v>
      </c>
      <c r="C22" s="36"/>
      <c r="D22" s="36"/>
      <c r="E22" s="36"/>
      <c r="F22" s="36" t="s">
        <v>341</v>
      </c>
      <c r="G22" s="36"/>
      <c r="H22" s="36"/>
      <c r="I22" s="36"/>
      <c r="J22" s="36" t="s">
        <v>342</v>
      </c>
    </row>
    <row r="23" spans="1:10" ht="15" customHeight="1" x14ac:dyDescent="0.25">
      <c r="A23" s="20" t="s">
        <v>200</v>
      </c>
      <c r="B23" s="36" t="s">
        <v>339</v>
      </c>
      <c r="C23" s="36" t="s">
        <v>339</v>
      </c>
      <c r="D23" s="36"/>
      <c r="E23" s="36"/>
      <c r="F23" s="36" t="s">
        <v>343</v>
      </c>
      <c r="G23" s="36" t="s">
        <v>343</v>
      </c>
      <c r="H23" s="36"/>
      <c r="I23" s="36"/>
      <c r="J23" s="36" t="s">
        <v>344</v>
      </c>
    </row>
    <row r="24" spans="1:10" ht="15" customHeight="1" x14ac:dyDescent="0.25">
      <c r="A24" s="20" t="s">
        <v>201</v>
      </c>
      <c r="B24" s="36" t="s">
        <v>339</v>
      </c>
      <c r="C24" s="36"/>
      <c r="D24" s="36"/>
      <c r="E24" s="36"/>
      <c r="F24" s="36" t="s">
        <v>343</v>
      </c>
      <c r="G24" s="36"/>
      <c r="H24" s="36"/>
      <c r="I24" s="36"/>
      <c r="J24" s="36" t="s">
        <v>345</v>
      </c>
    </row>
    <row r="25" spans="1:10" ht="15" customHeight="1" x14ac:dyDescent="0.25">
      <c r="A25" s="20" t="s">
        <v>202</v>
      </c>
      <c r="B25" s="36" t="s">
        <v>339</v>
      </c>
      <c r="C25" s="36" t="s">
        <v>339</v>
      </c>
      <c r="D25" s="36"/>
      <c r="E25" s="36"/>
      <c r="F25" s="36" t="s">
        <v>346</v>
      </c>
      <c r="G25" s="36" t="s">
        <v>346</v>
      </c>
      <c r="H25" s="36"/>
      <c r="I25" s="36"/>
      <c r="J25" s="36" t="s">
        <v>347</v>
      </c>
    </row>
    <row r="26" spans="1:10" x14ac:dyDescent="0.25">
      <c r="A26" s="3"/>
      <c r="B26" s="3"/>
      <c r="C26" s="3"/>
      <c r="D26" s="3"/>
      <c r="E26" s="3"/>
      <c r="F26" s="3"/>
      <c r="G26" s="3"/>
      <c r="H26" s="3"/>
      <c r="I26" s="3"/>
      <c r="J26" s="3"/>
    </row>
    <row r="28" spans="1:10" x14ac:dyDescent="0.25">
      <c r="F28" s="8" t="s">
        <v>273</v>
      </c>
    </row>
    <row r="29" spans="1:10" x14ac:dyDescent="0.25">
      <c r="A29" s="21"/>
      <c r="B29" s="21" t="s">
        <v>24</v>
      </c>
      <c r="C29" s="21"/>
      <c r="D29" s="21"/>
      <c r="E29" s="21"/>
      <c r="F29" s="29" t="s">
        <v>32</v>
      </c>
      <c r="G29" s="21" t="s">
        <v>25</v>
      </c>
      <c r="H29" s="27" t="s">
        <v>176</v>
      </c>
      <c r="I29" s="27" t="s">
        <v>121</v>
      </c>
      <c r="J29" s="18"/>
    </row>
    <row r="30" spans="1:10" x14ac:dyDescent="0.25">
      <c r="A30" s="5" t="s">
        <v>33</v>
      </c>
      <c r="B30" s="31" t="s">
        <v>202</v>
      </c>
      <c r="C30" s="31"/>
      <c r="D30" s="31"/>
      <c r="E30" s="31"/>
      <c r="F30" s="31" t="s">
        <v>348</v>
      </c>
      <c r="G30" s="62">
        <f>R10</f>
        <v>140000</v>
      </c>
      <c r="H30" s="63" t="str">
        <f>S10</f>
        <v>Svært sikker (75-100%)</v>
      </c>
      <c r="I30" s="30" t="s">
        <v>349</v>
      </c>
    </row>
    <row r="31" spans="1:10" x14ac:dyDescent="0.25">
      <c r="A31" s="5" t="s">
        <v>34</v>
      </c>
      <c r="B31" s="31" t="s">
        <v>202</v>
      </c>
      <c r="C31" s="31" t="s">
        <v>37</v>
      </c>
      <c r="D31" s="31"/>
      <c r="E31" s="31"/>
      <c r="F31" s="31" t="s">
        <v>341</v>
      </c>
      <c r="G31" s="62">
        <f>R10+R7</f>
        <v>480000</v>
      </c>
      <c r="H31" s="63" t="str">
        <f>S7</f>
        <v>Ganske sikker (50-75%)</v>
      </c>
      <c r="I31" s="30"/>
    </row>
    <row r="32" spans="1:10" x14ac:dyDescent="0.25">
      <c r="A32" s="5" t="s">
        <v>36</v>
      </c>
      <c r="B32" s="31" t="s">
        <v>202</v>
      </c>
      <c r="C32" s="31" t="s">
        <v>37</v>
      </c>
      <c r="D32" s="31" t="s">
        <v>200</v>
      </c>
      <c r="E32" s="31"/>
      <c r="F32" s="31" t="s">
        <v>346</v>
      </c>
      <c r="G32" s="62">
        <f>R10+R7+R8</f>
        <v>540000</v>
      </c>
      <c r="H32" s="63" t="str">
        <f>S7</f>
        <v>Ganske sikker (50-75%)</v>
      </c>
      <c r="I32" s="30"/>
    </row>
    <row r="33" spans="1:9" x14ac:dyDescent="0.25">
      <c r="A33" s="5" t="s">
        <v>361</v>
      </c>
      <c r="B33" s="31" t="s">
        <v>202</v>
      </c>
      <c r="C33" s="31" t="s">
        <v>37</v>
      </c>
      <c r="D33" s="31" t="s">
        <v>200</v>
      </c>
      <c r="E33" s="31" t="s">
        <v>201</v>
      </c>
      <c r="F33" s="31" t="s">
        <v>346</v>
      </c>
      <c r="G33" s="62">
        <f>SUM(R7:R10)</f>
        <v>570000</v>
      </c>
      <c r="H33" s="63" t="str">
        <f>S7</f>
        <v>Ganske sikker (50-75%)</v>
      </c>
      <c r="I33" s="30"/>
    </row>
    <row r="35" spans="1:9" x14ac:dyDescent="0.25">
      <c r="A35" s="5"/>
      <c r="B35" s="3"/>
      <c r="C35" s="3"/>
      <c r="D35" s="3"/>
      <c r="E35" s="3"/>
      <c r="G35" s="3"/>
    </row>
    <row r="36" spans="1:9" x14ac:dyDescent="0.25">
      <c r="A36" s="5"/>
      <c r="B36" s="3"/>
      <c r="C36" s="3"/>
      <c r="D36" s="3"/>
      <c r="E36" s="3"/>
      <c r="F36" s="8"/>
      <c r="G36" s="3"/>
    </row>
    <row r="37" spans="1:9" x14ac:dyDescent="0.25">
      <c r="A37" s="5"/>
      <c r="B37" s="3"/>
      <c r="C37" s="3"/>
      <c r="D37" s="3"/>
      <c r="E37" s="3"/>
      <c r="F37" s="8"/>
      <c r="G37" s="3"/>
    </row>
    <row r="38" spans="1:9" x14ac:dyDescent="0.25">
      <c r="A38" s="5"/>
      <c r="B38" s="3"/>
      <c r="C38" s="3"/>
      <c r="D38" s="3"/>
      <c r="E38" s="8" t="s">
        <v>182</v>
      </c>
      <c r="F38" s="3"/>
    </row>
    <row r="39" spans="1:9" x14ac:dyDescent="0.25">
      <c r="A39" s="20" t="s">
        <v>177</v>
      </c>
      <c r="E39" s="8" t="s">
        <v>183</v>
      </c>
    </row>
    <row r="40" spans="1:9" x14ac:dyDescent="0.25">
      <c r="A40" s="20" t="s">
        <v>184</v>
      </c>
      <c r="B40" s="7" t="s">
        <v>178</v>
      </c>
      <c r="C40" s="7" t="s">
        <v>185</v>
      </c>
      <c r="D40" s="7" t="s">
        <v>186</v>
      </c>
      <c r="E40" s="7" t="s">
        <v>179</v>
      </c>
      <c r="F40" s="7" t="s">
        <v>10</v>
      </c>
    </row>
    <row r="41" spans="1:9" x14ac:dyDescent="0.25">
      <c r="A41" s="7" t="s">
        <v>180</v>
      </c>
      <c r="B41" s="30"/>
      <c r="C41" s="30"/>
      <c r="D41" s="30"/>
      <c r="E41" s="30"/>
      <c r="F41" s="30"/>
    </row>
    <row r="42" spans="1:9" x14ac:dyDescent="0.25">
      <c r="A42" s="7" t="s">
        <v>181</v>
      </c>
      <c r="B42" s="30"/>
      <c r="C42" s="30"/>
      <c r="D42" s="30"/>
      <c r="E42" s="30"/>
      <c r="F42" s="30"/>
    </row>
    <row r="49" spans="1:2" x14ac:dyDescent="0.25">
      <c r="A49" s="7" t="s">
        <v>148</v>
      </c>
    </row>
    <row r="50" spans="1:2" x14ac:dyDescent="0.25">
      <c r="A50" s="7" t="s">
        <v>150</v>
      </c>
      <c r="B50" s="30" t="s">
        <v>36</v>
      </c>
    </row>
    <row r="51" spans="1:2" x14ac:dyDescent="0.25">
      <c r="A51" s="7" t="s">
        <v>151</v>
      </c>
      <c r="B51" s="30" t="s">
        <v>368</v>
      </c>
    </row>
    <row r="84" spans="1:8" ht="15.75" thickBot="1" x14ac:dyDescent="0.3"/>
    <row r="85" spans="1:8" x14ac:dyDescent="0.25">
      <c r="A85" s="45" t="s">
        <v>203</v>
      </c>
      <c r="B85" s="46"/>
      <c r="C85" s="46"/>
      <c r="D85" s="46"/>
      <c r="E85" s="46"/>
      <c r="F85" s="47"/>
    </row>
    <row r="86" spans="1:8" x14ac:dyDescent="0.25">
      <c r="A86" s="48" t="s">
        <v>204</v>
      </c>
      <c r="B86" s="49" t="s">
        <v>205</v>
      </c>
      <c r="C86" s="50" t="s">
        <v>206</v>
      </c>
      <c r="D86" s="50" t="s">
        <v>207</v>
      </c>
      <c r="E86" s="50" t="s">
        <v>208</v>
      </c>
      <c r="F86" s="51" t="s">
        <v>209</v>
      </c>
      <c r="G86" s="52"/>
      <c r="H86" s="52"/>
    </row>
    <row r="87" spans="1:8" x14ac:dyDescent="0.25">
      <c r="A87" s="53" t="s">
        <v>210</v>
      </c>
      <c r="B87" s="54" t="s">
        <v>211</v>
      </c>
      <c r="C87" s="54" t="s">
        <v>212</v>
      </c>
      <c r="D87" s="54" t="s">
        <v>213</v>
      </c>
      <c r="E87" s="54" t="s">
        <v>214</v>
      </c>
      <c r="F87" s="55" t="s">
        <v>215</v>
      </c>
    </row>
    <row r="88" spans="1:8" x14ac:dyDescent="0.25">
      <c r="A88" s="53" t="s">
        <v>216</v>
      </c>
      <c r="B88" s="56" t="s">
        <v>217</v>
      </c>
      <c r="C88" s="54" t="s">
        <v>218</v>
      </c>
      <c r="D88" s="54" t="s">
        <v>219</v>
      </c>
      <c r="E88" s="54" t="s">
        <v>220</v>
      </c>
      <c r="F88" s="55" t="s">
        <v>221</v>
      </c>
    </row>
    <row r="89" spans="1:8" x14ac:dyDescent="0.25">
      <c r="A89" s="53" t="s">
        <v>222</v>
      </c>
      <c r="B89" s="54" t="s">
        <v>223</v>
      </c>
      <c r="C89" s="54" t="s">
        <v>212</v>
      </c>
      <c r="D89" s="54" t="s">
        <v>224</v>
      </c>
      <c r="E89" s="54" t="s">
        <v>225</v>
      </c>
      <c r="F89" s="55" t="s">
        <v>226</v>
      </c>
    </row>
    <row r="90" spans="1:8" x14ac:dyDescent="0.25">
      <c r="A90" s="53" t="s">
        <v>227</v>
      </c>
      <c r="B90" s="54" t="s">
        <v>228</v>
      </c>
      <c r="C90" s="54" t="s">
        <v>212</v>
      </c>
      <c r="D90" s="54" t="s">
        <v>229</v>
      </c>
      <c r="E90" s="54" t="s">
        <v>230</v>
      </c>
      <c r="F90" s="55" t="s">
        <v>226</v>
      </c>
    </row>
    <row r="91" spans="1:8" x14ac:dyDescent="0.25">
      <c r="A91" s="53" t="s">
        <v>231</v>
      </c>
      <c r="B91" s="54" t="s">
        <v>232</v>
      </c>
      <c r="C91" s="54" t="s">
        <v>212</v>
      </c>
      <c r="D91" s="54" t="s">
        <v>233</v>
      </c>
      <c r="E91" s="54" t="s">
        <v>234</v>
      </c>
      <c r="F91" s="55" t="s">
        <v>226</v>
      </c>
    </row>
    <row r="92" spans="1:8" x14ac:dyDescent="0.25">
      <c r="A92" s="53" t="s">
        <v>235</v>
      </c>
      <c r="B92" s="54" t="s">
        <v>236</v>
      </c>
      <c r="C92" s="54" t="s">
        <v>212</v>
      </c>
      <c r="D92" s="54" t="s">
        <v>237</v>
      </c>
      <c r="E92" s="54" t="s">
        <v>238</v>
      </c>
      <c r="F92" s="55" t="s">
        <v>226</v>
      </c>
    </row>
    <row r="93" spans="1:8" x14ac:dyDescent="0.25">
      <c r="A93" s="53" t="s">
        <v>239</v>
      </c>
      <c r="B93" s="54" t="s">
        <v>240</v>
      </c>
      <c r="C93" s="54" t="s">
        <v>212</v>
      </c>
      <c r="D93" s="54" t="s">
        <v>241</v>
      </c>
      <c r="E93" s="54" t="s">
        <v>242</v>
      </c>
      <c r="F93" s="55" t="s">
        <v>221</v>
      </c>
    </row>
    <row r="94" spans="1:8" x14ac:dyDescent="0.25">
      <c r="A94" s="53" t="s">
        <v>243</v>
      </c>
      <c r="B94" s="54" t="s">
        <v>244</v>
      </c>
      <c r="C94" s="54" t="s">
        <v>245</v>
      </c>
      <c r="D94" s="54" t="s">
        <v>242</v>
      </c>
      <c r="E94" s="54" t="s">
        <v>241</v>
      </c>
      <c r="F94" s="55" t="s">
        <v>246</v>
      </c>
    </row>
    <row r="95" spans="1:8" x14ac:dyDescent="0.25">
      <c r="A95" s="53" t="s">
        <v>247</v>
      </c>
      <c r="B95" s="54" t="s">
        <v>248</v>
      </c>
      <c r="C95" s="54" t="s">
        <v>249</v>
      </c>
      <c r="D95" s="54" t="s">
        <v>242</v>
      </c>
      <c r="E95" s="54" t="s">
        <v>250</v>
      </c>
      <c r="F95" s="55" t="s">
        <v>241</v>
      </c>
    </row>
    <row r="96" spans="1:8" x14ac:dyDescent="0.25">
      <c r="A96" s="53" t="s">
        <v>251</v>
      </c>
      <c r="B96" s="54" t="s">
        <v>252</v>
      </c>
      <c r="C96" s="54" t="s">
        <v>253</v>
      </c>
      <c r="D96" s="54" t="s">
        <v>254</v>
      </c>
      <c r="E96" s="54" t="s">
        <v>221</v>
      </c>
      <c r="F96" s="55" t="s">
        <v>246</v>
      </c>
    </row>
    <row r="97" spans="1:7" x14ac:dyDescent="0.25">
      <c r="A97" s="53" t="s">
        <v>255</v>
      </c>
      <c r="B97" s="54" t="s">
        <v>256</v>
      </c>
      <c r="C97" s="54" t="s">
        <v>257</v>
      </c>
      <c r="D97" s="54" t="s">
        <v>258</v>
      </c>
      <c r="E97" s="54" t="s">
        <v>221</v>
      </c>
      <c r="F97" s="55" t="s">
        <v>246</v>
      </c>
    </row>
    <row r="98" spans="1:7" x14ac:dyDescent="0.25">
      <c r="A98" s="53" t="s">
        <v>259</v>
      </c>
      <c r="B98" s="54" t="s">
        <v>260</v>
      </c>
      <c r="C98" s="54" t="s">
        <v>261</v>
      </c>
      <c r="D98" s="54" t="s">
        <v>262</v>
      </c>
      <c r="E98" s="54" t="s">
        <v>224</v>
      </c>
      <c r="F98" s="55" t="s">
        <v>221</v>
      </c>
    </row>
    <row r="99" spans="1:7" x14ac:dyDescent="0.25">
      <c r="A99" s="53" t="s">
        <v>263</v>
      </c>
      <c r="B99" s="54" t="s">
        <v>264</v>
      </c>
      <c r="C99" s="54" t="s">
        <v>265</v>
      </c>
      <c r="D99" s="54" t="s">
        <v>266</v>
      </c>
      <c r="E99" s="54" t="s">
        <v>267</v>
      </c>
      <c r="F99" s="55" t="s">
        <v>246</v>
      </c>
    </row>
    <row r="100" spans="1:7" x14ac:dyDescent="0.25">
      <c r="A100" s="53" t="s">
        <v>268</v>
      </c>
      <c r="B100" s="54" t="s">
        <v>269</v>
      </c>
      <c r="C100" s="54" t="s">
        <v>270</v>
      </c>
      <c r="D100" s="54" t="s">
        <v>246</v>
      </c>
      <c r="E100" s="54" t="s">
        <v>246</v>
      </c>
      <c r="F100" s="55" t="s">
        <v>246</v>
      </c>
      <c r="G100" t="s">
        <v>246</v>
      </c>
    </row>
    <row r="101" spans="1:7" x14ac:dyDescent="0.25">
      <c r="A101" s="53"/>
      <c r="B101" s="54"/>
      <c r="C101" s="54"/>
      <c r="D101" s="54"/>
      <c r="E101" s="54"/>
      <c r="F101" s="55"/>
    </row>
    <row r="102" spans="1:7" x14ac:dyDescent="0.25">
      <c r="A102" s="48" t="s">
        <v>271</v>
      </c>
      <c r="B102" s="54"/>
      <c r="C102" s="54"/>
      <c r="D102" s="54"/>
      <c r="E102" s="54"/>
      <c r="F102" s="55"/>
    </row>
    <row r="103" spans="1:7" x14ac:dyDescent="0.25">
      <c r="A103" s="53" t="s">
        <v>272</v>
      </c>
      <c r="B103" s="54"/>
      <c r="C103" s="54"/>
      <c r="D103" s="54"/>
      <c r="E103" s="54"/>
      <c r="F103" s="55"/>
    </row>
    <row r="104" spans="1:7" x14ac:dyDescent="0.25">
      <c r="A104" s="53" t="s">
        <v>275</v>
      </c>
      <c r="B104" s="54"/>
      <c r="C104" s="54"/>
      <c r="D104" s="54"/>
      <c r="E104" s="54"/>
      <c r="F104" s="55"/>
    </row>
    <row r="105" spans="1:7" x14ac:dyDescent="0.25">
      <c r="A105" s="53" t="s">
        <v>276</v>
      </c>
      <c r="B105" s="54"/>
      <c r="C105" s="54"/>
      <c r="D105" s="54"/>
      <c r="E105" s="54"/>
      <c r="F105" s="55" t="s">
        <v>246</v>
      </c>
    </row>
    <row r="106" spans="1:7" ht="15.75" thickBot="1" x14ac:dyDescent="0.3">
      <c r="A106" s="57" t="s">
        <v>277</v>
      </c>
      <c r="B106" s="58"/>
      <c r="C106" s="58"/>
      <c r="D106" s="58"/>
      <c r="E106" s="58"/>
      <c r="F106" s="59"/>
    </row>
  </sheetData>
  <mergeCells count="3">
    <mergeCell ref="G4:J4"/>
    <mergeCell ref="M4:P4"/>
    <mergeCell ref="G5:J5"/>
  </mergeCells>
  <dataValidations count="3">
    <dataValidation type="list" allowBlank="1" showInputMessage="1" showErrorMessage="1" promptTitle="Sikkerhet i tiltaksinformasjon" sqref="K6:K7 K10" xr:uid="{00000000-0002-0000-0200-000000000000}">
      <formula1>$A$103:$A$106</formula1>
    </dataValidation>
    <dataValidation type="list" allowBlank="1" showInputMessage="1" showErrorMessage="1" sqref="K6:K10" xr:uid="{00000000-0002-0000-0200-000001000000}">
      <formula1>$A$103:$A$106</formula1>
    </dataValidation>
    <dataValidation type="list" allowBlank="1" showInputMessage="1" showErrorMessage="1" promptTitle="Tiltakskategori" prompt="Vennligst velg fra nedtrekkslisten" sqref="D6:D10" xr:uid="{00000000-0002-0000-0200-000002000000}">
      <formula1>$A$87:$A$100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workbookViewId="0">
      <selection activeCell="D4" sqref="C4:D4"/>
    </sheetView>
  </sheetViews>
  <sheetFormatPr defaultRowHeight="15" x14ac:dyDescent="0.25"/>
  <cols>
    <col min="1" max="1" width="9.42578125" bestFit="1" customWidth="1"/>
    <col min="2" max="2" width="17" customWidth="1"/>
    <col min="3" max="3" width="10.85546875" customWidth="1"/>
    <col min="4" max="5" width="8.7109375" style="61"/>
  </cols>
  <sheetData>
    <row r="1" spans="1:5" x14ac:dyDescent="0.25">
      <c r="A1" t="s">
        <v>308</v>
      </c>
      <c r="B1" t="s">
        <v>309</v>
      </c>
      <c r="D1" s="61" t="s">
        <v>310</v>
      </c>
      <c r="E1" s="61" t="s">
        <v>311</v>
      </c>
    </row>
    <row r="2" spans="1:5" x14ac:dyDescent="0.25">
      <c r="A2" t="s">
        <v>312</v>
      </c>
      <c r="B2" t="s">
        <v>313</v>
      </c>
      <c r="C2" t="s">
        <v>314</v>
      </c>
      <c r="D2" s="61">
        <v>543561</v>
      </c>
      <c r="E2" s="61">
        <v>6828501</v>
      </c>
    </row>
    <row r="3" spans="1:5" x14ac:dyDescent="0.25">
      <c r="A3" t="s">
        <v>315</v>
      </c>
      <c r="B3" t="s">
        <v>316</v>
      </c>
      <c r="C3" t="s">
        <v>314</v>
      </c>
      <c r="D3" s="61">
        <v>487586</v>
      </c>
      <c r="E3" s="61">
        <v>6589126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defaultRowHeight="15" x14ac:dyDescent="0.25"/>
  <sheetData>
    <row r="1" spans="1:1" x14ac:dyDescent="0.25">
      <c r="A1" t="s">
        <v>352</v>
      </c>
    </row>
    <row r="2" spans="1:1" x14ac:dyDescent="0.25">
      <c r="A2" t="s">
        <v>351</v>
      </c>
    </row>
    <row r="3" spans="1:1" x14ac:dyDescent="0.25">
      <c r="A3"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2019-02-18T19:06:54Z</dcterms:modified>
</cp:coreProperties>
</file>