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naturtyper\"/>
    </mc:Choice>
  </mc:AlternateContent>
  <xr:revisionPtr revIDLastSave="0" documentId="13_ncr:1_{CDC97CFD-886B-4C7D-9C98-B0F4A3D0BF52}" xr6:coauthVersionLast="40" xr6:coauthVersionMax="40" xr10:uidLastSave="{00000000-0000-0000-0000-000000000000}"/>
  <bookViews>
    <workbookView xWindow="585" yWindow="6975" windowWidth="27510" windowHeight="15540" xr2:uid="{00000000-000D-0000-FFFF-FFFF00000000}"/>
  </bookViews>
  <sheets>
    <sheet name="Generell input" sheetId="1" r:id="rId1"/>
    <sheet name="Tiltaksanalyse" sheetId="2" r:id="rId2"/>
    <sheet name="GIS-tabeller" sheetId="3" r:id="rId3"/>
    <sheet name="Referanser" sheetId="4" r:id="rId4"/>
    <sheet name="Kostnadsberegninger" sheetId="5" r:id="rId5"/>
  </sheets>
  <externalReferences>
    <externalReference r:id="rId6"/>
  </externalReferences>
  <definedNames>
    <definedName name="_Hlk511371691" localSheetId="3">Referanser!$A$1</definedName>
    <definedName name="d">'[1]Priser og antagelser'!$C$56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8" i="3" l="1"/>
  <c r="F28" i="3"/>
  <c r="D28" i="3"/>
  <c r="C28" i="3"/>
  <c r="B28" i="3"/>
  <c r="H59" i="3"/>
  <c r="F59" i="3"/>
  <c r="D59" i="3"/>
  <c r="C59" i="3"/>
  <c r="B59" i="3"/>
  <c r="E58" i="3"/>
  <c r="G58" i="3" s="1"/>
  <c r="E57" i="3"/>
  <c r="G57" i="3" s="1"/>
  <c r="E56" i="3"/>
  <c r="G56" i="3" s="1"/>
  <c r="E55" i="3"/>
  <c r="G55" i="3" s="1"/>
  <c r="E54" i="3"/>
  <c r="G54" i="3" s="1"/>
  <c r="E53" i="3"/>
  <c r="G53" i="3" s="1"/>
  <c r="E52" i="3"/>
  <c r="G52" i="3" s="1"/>
  <c r="E51" i="3"/>
  <c r="G51" i="3" s="1"/>
  <c r="E50" i="3"/>
  <c r="G50" i="3" s="1"/>
  <c r="E49" i="3"/>
  <c r="G49" i="3" s="1"/>
  <c r="E48" i="3"/>
  <c r="G48" i="3" s="1"/>
  <c r="E47" i="3"/>
  <c r="G47" i="3" s="1"/>
  <c r="E46" i="3"/>
  <c r="G46" i="3" s="1"/>
  <c r="E45" i="3"/>
  <c r="G45" i="3" s="1"/>
  <c r="E44" i="3"/>
  <c r="G44" i="3" s="1"/>
  <c r="E43" i="3"/>
  <c r="G43" i="3" s="1"/>
  <c r="E42" i="3"/>
  <c r="G42" i="3" s="1"/>
  <c r="E41" i="3"/>
  <c r="E27" i="3"/>
  <c r="G27" i="3" s="1"/>
  <c r="E26" i="3"/>
  <c r="G26" i="3" s="1"/>
  <c r="E25" i="3"/>
  <c r="G25" i="3" s="1"/>
  <c r="E24" i="3"/>
  <c r="G24" i="3" s="1"/>
  <c r="E23" i="3"/>
  <c r="G23" i="3" s="1"/>
  <c r="E22" i="3"/>
  <c r="G22" i="3" s="1"/>
  <c r="E21" i="3"/>
  <c r="G21" i="3" s="1"/>
  <c r="E20" i="3"/>
  <c r="G20" i="3" s="1"/>
  <c r="E19" i="3"/>
  <c r="G19" i="3" s="1"/>
  <c r="E18" i="3"/>
  <c r="G18" i="3" s="1"/>
  <c r="E17" i="3"/>
  <c r="G17" i="3" s="1"/>
  <c r="E16" i="3"/>
  <c r="G16" i="3" s="1"/>
  <c r="E15" i="3"/>
  <c r="G15" i="3" s="1"/>
  <c r="E14" i="3"/>
  <c r="G14" i="3" s="1"/>
  <c r="E13" i="3"/>
  <c r="G13" i="3" s="1"/>
  <c r="E12" i="3"/>
  <c r="G12" i="3" s="1"/>
  <c r="E11" i="3"/>
  <c r="G11" i="3" s="1"/>
  <c r="E10" i="3"/>
  <c r="G10" i="3" s="1"/>
  <c r="E59" i="3" l="1"/>
  <c r="G41" i="3"/>
  <c r="G59" i="3" s="1"/>
  <c r="G28" i="3"/>
  <c r="E28" i="3"/>
  <c r="G23" i="2"/>
  <c r="G22" i="2"/>
  <c r="G21" i="2"/>
  <c r="F23" i="2"/>
  <c r="D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B542E433-AD0B-463C-9E73-12487F839E17}">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3497125-FD9F-4B54-A922-BBE6601F3D92}">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7C328B37-43C3-4B0B-AE5E-E505EFEDA58C}">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2AB96E6F-52B8-4AED-BE88-9C12C78F4BA4}">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DF81CE4E-7E61-4451-8F9F-8C2AF26F86AB}">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E4C16A20-1CD7-482E-A1B5-DDE35201760B}">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3ECB6FF-CB7D-4B27-8355-4252148BF94D}" keepAlive="1" name="Query - Areal og antall pr fylke" description="Connection to the 'Areal og antall pr fylke' query in the workbook." type="5" refreshedVersion="6" background="1">
    <dbPr connection="Provider=Microsoft.Mashup.OleDb.1;Data Source=$Workbook$;Location=Areal og antall pr fylke;Extended Properties=&quot;&quot;" command="SELECT * FROM [Areal og antall pr fylke]"/>
  </connection>
</connections>
</file>

<file path=xl/sharedStrings.xml><?xml version="1.0" encoding="utf-8"?>
<sst xmlns="http://schemas.openxmlformats.org/spreadsheetml/2006/main" count="543" uniqueCount="353">
  <si>
    <t>Tid for vurdering</t>
  </si>
  <si>
    <t>Norsk navn</t>
  </si>
  <si>
    <t>Fyll inn</t>
  </si>
  <si>
    <t>Fritekst ekspert</t>
  </si>
  <si>
    <t>Tiltak</t>
  </si>
  <si>
    <t>Kostnad</t>
  </si>
  <si>
    <t>Måloppnåelse hvis gjennomført alene</t>
  </si>
  <si>
    <t>Usikkerhet</t>
  </si>
  <si>
    <t>Påvirkningsfaktor 1</t>
  </si>
  <si>
    <t>Delmål 1</t>
  </si>
  <si>
    <t>Delmål 2</t>
  </si>
  <si>
    <t>Sannsynlighet for måloppnåelse</t>
  </si>
  <si>
    <t>Tiltakspakke 1</t>
  </si>
  <si>
    <t>Tiltakspakke 2</t>
  </si>
  <si>
    <t>Tiltak 1</t>
  </si>
  <si>
    <t>Tiltakspakke 3</t>
  </si>
  <si>
    <t>Tiltak 2</t>
  </si>
  <si>
    <t>Omfang</t>
  </si>
  <si>
    <t>Styrke</t>
  </si>
  <si>
    <t>Presisering/betydning</t>
  </si>
  <si>
    <t>Hva</t>
  </si>
  <si>
    <t>måned 2018</t>
  </si>
  <si>
    <t>CR; EN; VU; NT</t>
  </si>
  <si>
    <t>kritisk truet; sterkt truet; sårbar; nær truet</t>
  </si>
  <si>
    <t>Kunnskapshull/Usikkerhet</t>
  </si>
  <si>
    <t>Følg Artsdatabankens navn i Rødlista for naturtyper 2011</t>
  </si>
  <si>
    <t xml:space="preserve">Avgrensning etter NiN 2.0 </t>
  </si>
  <si>
    <t>Avgrensning som forvaltningsenhet</t>
  </si>
  <si>
    <t>Gi en anbefaling om naturtypens avgrensning som hensiktsmessig forvaltningsenhet, beskrevet ved hjelp av NiN 2.0</t>
  </si>
  <si>
    <t>Avgrensning mot Naturtyper av nasjonal forvaltningsinteresse</t>
  </si>
  <si>
    <t>Følg definisjonene av NNF-er i NINA Kortrapport 72</t>
  </si>
  <si>
    <t>Tid for rødlistevurdering</t>
  </si>
  <si>
    <t>Rødlistestatus forkortelse 2011</t>
  </si>
  <si>
    <t>Rødlistestatus 2011</t>
  </si>
  <si>
    <t>Kriterier 2011</t>
  </si>
  <si>
    <t>Andel av nordisk forekomst</t>
  </si>
  <si>
    <t>Andel av europeisk forekomst</t>
  </si>
  <si>
    <t>Naturtypens reelle areal</t>
  </si>
  <si>
    <t>Økosystemtjenester</t>
  </si>
  <si>
    <t>Samfunnsøkonomisk verdi</t>
  </si>
  <si>
    <t>Trua arter og artsmangfold</t>
  </si>
  <si>
    <t>Økologi</t>
  </si>
  <si>
    <t xml:space="preserve">Naturtypens økologiske egenskaper. </t>
  </si>
  <si>
    <t>Påvirkningsfaktor 2</t>
  </si>
  <si>
    <t>Samvirking med andre tiltak</t>
  </si>
  <si>
    <t>Tidsrom</t>
  </si>
  <si>
    <t>Om naturtypen</t>
  </si>
  <si>
    <t>Vurdert av</t>
  </si>
  <si>
    <t>Navn, institusjon</t>
  </si>
  <si>
    <t>Kun hvis dette er mulig</t>
  </si>
  <si>
    <t>Antall forekomster NiN</t>
  </si>
  <si>
    <t>Antall forekomster Naturbase</t>
  </si>
  <si>
    <t>Utdypende beskrivelse av påvirkningsfaktor</t>
  </si>
  <si>
    <t>Ekspertvurdering</t>
  </si>
  <si>
    <t>Samspill mellom påvirkningsfaktorer</t>
  </si>
  <si>
    <t>Målsetting per 2035 (hva må til)</t>
  </si>
  <si>
    <t>Nullalternativ per 2035</t>
  </si>
  <si>
    <t>Kolonne D  i Naturtyper rødlisteinformasjon, eks. 4.1.a(1)</t>
  </si>
  <si>
    <t>Beskrives med ord</t>
  </si>
  <si>
    <t xml:space="preserve">Kolonne I i Naturtyper rødlisteinformasjon. Suppler med fritekst basert på vurderingene i de to raden over. </t>
  </si>
  <si>
    <t>Maks 3 setninger som beskriver naturtypen</t>
  </si>
  <si>
    <t>Følg Artsdatabankens oversettelse mellom Rødlista for naturtyper 2011 og NiN 2.0, finnes i vedlegg Liste_trua_naturtyper_truanatur_v3.pdf. Bruk kolonne for fritekst for eventuelle presiseringer.</t>
  </si>
  <si>
    <t>Endring i forhold til rødliste</t>
  </si>
  <si>
    <t>Hovedmål (rødlistestatus 2035)</t>
  </si>
  <si>
    <t>Delmål</t>
  </si>
  <si>
    <t>Estimat basert på rødlista</t>
  </si>
  <si>
    <t>Mål for naturtypen</t>
  </si>
  <si>
    <t>Naturtype-egenskap</t>
  </si>
  <si>
    <t>Tid til naturtypen utgår/endrer status uten tiltak</t>
  </si>
  <si>
    <t>Tiltak (navn på tiltak)</t>
  </si>
  <si>
    <t>Type tiltak (avdempende eller kompenserende)</t>
  </si>
  <si>
    <t>Påvirkningsfaktor</t>
  </si>
  <si>
    <t>Kostnad (Menon fyller inn)</t>
  </si>
  <si>
    <t>Igangsatte tiltak</t>
  </si>
  <si>
    <t>Nye tiltak</t>
  </si>
  <si>
    <t>Tiltaksanalyse</t>
  </si>
  <si>
    <t>Geografiske mangler</t>
  </si>
  <si>
    <t>NiN-basen. Se tabell i arket "GIS-tabeller". Spesifiser: dekker arealet kun naturtypen, eller andre naturtyper også?</t>
  </si>
  <si>
    <t>Naturbase. Se tabell i arket "GIS-tabeller". Spesifiser: dekker arealet kun naturtypen, eller andre naturtyper også?</t>
  </si>
  <si>
    <t>Kommentar</t>
  </si>
  <si>
    <t>Stor: 75-85% måloppnåelse; Middels: 85-95% måloppnåelse; Liten: 95-100% måloppnåelse, les mer i manualen.</t>
  </si>
  <si>
    <t>Se presisering i manual</t>
  </si>
  <si>
    <t>Rødlistestatus forkortelse</t>
  </si>
  <si>
    <t>Oppsummerende anbefaling</t>
  </si>
  <si>
    <t>Anbefalt tiltakspakke</t>
  </si>
  <si>
    <t>Begrunnelse</t>
  </si>
  <si>
    <t>Angi hvor stor prosentandel av potensielle forekomster som er kartlagt. Se også presisering i manual.</t>
  </si>
  <si>
    <t>Kunnskapsinnhenting</t>
  </si>
  <si>
    <t>Navn</t>
  </si>
  <si>
    <t>Kunnskapshull - kategori</t>
  </si>
  <si>
    <t>Kunnskapshull - beskrivelse</t>
  </si>
  <si>
    <t>Innhold</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</si>
  <si>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</si>
  <si>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</si>
  <si>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</si>
  <si>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Usikkerhet kostnad (Menon fyller inn)</t>
  </si>
  <si>
    <t>Prosjekt 1</t>
  </si>
  <si>
    <t>Type</t>
  </si>
  <si>
    <t>Svært lav: 50-75% måloppnåelse; Lav: 75-85% måloppnåelse; Middels: 85-95% måloppnåelse; Høy: 95-100% måloppnåelse, les mer i manualen</t>
  </si>
  <si>
    <t>Antall forekomster andre kilder</t>
  </si>
  <si>
    <t>F. eks. Myrbase</t>
  </si>
  <si>
    <t xml:space="preserve">Beskriv hva som karakteriserer en god tilstand for naturtypen </t>
  </si>
  <si>
    <t>God tilstand</t>
  </si>
  <si>
    <t xml:space="preserve">Ned ett nivå på Rødlista fra dagens kategori. For alternative hovedmål, se manual.  </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</si>
  <si>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</si>
  <si>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 xml:space="preserve">Oppgi forekomst av trua arter (listes opp arter adskilt med ; hvis mulig). Beskriv artsmangfoldet i kolonnen for fritekst. </t>
  </si>
  <si>
    <t>Tor Erik Brandrud, NINA</t>
  </si>
  <si>
    <t>august 2018</t>
  </si>
  <si>
    <t>lågurtgrankalkskog</t>
  </si>
  <si>
    <r>
      <t xml:space="preserve">T4 4  1AR-A-Piab </t>
    </r>
    <r>
      <rPr>
        <u/>
        <sz val="11"/>
        <color theme="1"/>
        <rFont val="Calibri"/>
        <family val="2"/>
        <scheme val="minor"/>
      </rPr>
      <t>&gt;</t>
    </r>
    <r>
      <rPr>
        <sz val="11"/>
        <color theme="1"/>
        <rFont val="Calibri"/>
        <family val="2"/>
        <scheme val="minor"/>
      </rPr>
      <t>3: lågurtkalkskog med dominans av gran</t>
    </r>
  </si>
  <si>
    <t>Denne typen, slik den er avgrenset i Rødliste 2011, var ment å omfatte alle kalkgranskoger. De fleste kalkgranskoger er grunnlendte til svært grunnlendte, og bør derfor i NiN 2.0 omfatte T4 8 bærlyng-lågurtkalkskog (ikke bare T4 4), dessuten også sesongfuktige typer (de rikeste deler av T4 19; litt tørkeutsatt høgstaudeskog). Se også neste punkt</t>
  </si>
  <si>
    <t>T4 4, T4 8, T4 19 KA 4, 1AR-A-Piab &gt;3: lågurtkalkskog, bærlyng-lågurtkalkskog og litt tørkeutsatt høgstaudeskog (med høyt kalkinnhold) med dominans av gran</t>
  </si>
  <si>
    <t>2011</t>
  </si>
  <si>
    <t>VU</t>
  </si>
  <si>
    <t>sårbar</t>
  </si>
  <si>
    <t>4.1</t>
  </si>
  <si>
    <t>60%</t>
  </si>
  <si>
    <t>Det er lite av grunnlendt kalkgranskog på kalkrygger i Sverige. Særlig i Jämtland er det en del av en friskfuktig, sesongfuktig, grunnvannspåvirket type i omr. med morene-dekke, men det anslås ar det samlede arealet må være langt mindre enn i Norge. I Finland finnes kalkbarskog generrelt mer sjeldent og spredt (dog friskfuktig type langs bekker bl.a.i Oulanka/Kuusamo, N-Finland)</t>
  </si>
  <si>
    <t>10%</t>
  </si>
  <si>
    <t>Grunnlendte karstkalkgranskoger har trolig &gt;25% i Norge</t>
  </si>
  <si>
    <t>I noen kommuner er kalkbarskog angitt i skogbrukets MiS-registrering av livsmiljø rik bakke-vegetasjon. Dette bidrar til å kaste lys over mørketall i naturtype-registrering (se Brandrud &amp; Bendiksen 2018).</t>
  </si>
  <si>
    <t>Forsyningstjenester: Biologisk mangfold</t>
  </si>
  <si>
    <t>Dårlig kjent</t>
  </si>
  <si>
    <t xml:space="preserve">Forsyningstjenester: grunnleggende livsprosesser, biologisk mangfold, leveområde for planter og dyr, tilholdssted for rødlistede arter. </t>
  </si>
  <si>
    <t>Reguleringstjenester: Klima og luftkvalitet</t>
  </si>
  <si>
    <t>Reguleringstjenester: Binde og lagre karbon</t>
  </si>
  <si>
    <t>Reguleringstjenester: Dempe ekstreme hendelser</t>
  </si>
  <si>
    <t>Støttende tjeneste: Primærproduksjon</t>
  </si>
  <si>
    <t>For fullstendig liste over habitat-spesifikke kalkbarskogsopper, se Brandrud &amp; Bendiksen (2018)</t>
  </si>
  <si>
    <t>Dette er ca i tråd med avgrensning av kalkgranskog ved rødlistevurdering 2018.</t>
  </si>
  <si>
    <t>Kulturelle tjenester: Bruk av kalkgranskog i undervisning</t>
  </si>
  <si>
    <t>Påvirkning på habitat &gt; Landbruk &gt; Skogbruk (kommersielt) &gt; Skogsdrift, hogst og skjøtsel &gt; Åpne hogstformer (flatehogst og frøtrehogst som også inkluderer uttak av rotvelt, råtne trær, tørrgran etc.)</t>
  </si>
  <si>
    <t>pågående</t>
  </si>
  <si>
    <t>Rask reduksjon (&gt;20% over tre generasjoner)</t>
  </si>
  <si>
    <t>Påvirkning på habitat &gt; Habitatpåvirkning på ikke landbruksarealer (terrestrisk) &gt; Utbygging/utvinning</t>
  </si>
  <si>
    <t>Påvirkningsfaktor 3</t>
  </si>
  <si>
    <t>Påvirkning på habitat &gt; Landbruk &gt; Opphørt/redusert drift</t>
  </si>
  <si>
    <t>Tilgroing/fortetning pga. opphørt hevd som beiteskog eller parkmessig skjøtsel</t>
  </si>
  <si>
    <t>Langsom, men signifikant reduksjon (&lt;20% over 3 generasjoner)</t>
  </si>
  <si>
    <t xml:space="preserve">Bestandskogbruk med flatehogst har en omfattende, strukturell påvirkning av skogen som vanligvis avviker fra tilstand etter naturlige forstyrrelser som skogbrann; (i) alle bartrærne inkl. rotsjikt på hogstflaten dør (fører til bortfall av bl.a. mykorrhizasopp), (ii) det akkumuleres organisk materiale (hogstavfall) (fører til utarming/forsuring for kalkarter), og i påfølgende tette foryngelsesfaser (særlig etter planting) vil mange arter kunne skygges ut/konkurreres ut. </t>
  </si>
  <si>
    <r>
      <t xml:space="preserve">Arealtap pga. utbygging (boliger, </t>
    </r>
    <r>
      <rPr>
        <sz val="11"/>
        <rFont val="Calibri"/>
        <family val="2"/>
        <scheme val="minor"/>
      </rPr>
      <t>veier</t>
    </r>
    <r>
      <rPr>
        <sz val="11"/>
        <color theme="1"/>
        <rFont val="Calibri"/>
        <family val="2"/>
        <scheme val="minor"/>
      </rPr>
      <t>) og kalkbrudd</t>
    </r>
  </si>
  <si>
    <t>Forbedret RL-vurdering (fra VU til NT)</t>
  </si>
  <si>
    <t>NT</t>
  </si>
  <si>
    <t>H-mål er å eliminere nedgang og forringelse av kalkgranskog og tilhørende kalkgranskogsarter, først og fremst gjennom å hindre negativ påvirkning av tilstand.</t>
  </si>
  <si>
    <t>Vurderes som viktig påvirkningsfaktor i rødlista (viktigere enn for kalkfuruskog; gjør at kalkgranskog er vurdert som VU, kalkfuruskog som NT). I dag foretas i økende grad lukket hogst (skånsom kalkskogshogst) i verdifulle nøkkelbiotoper med kalkgranskog.</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</si>
  <si>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</si>
  <si>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</si>
  <si>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</si>
  <si>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</si>
  <si>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</si>
  <si>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</si>
  <si>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</si>
  <si>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</si>
  <si>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</si>
  <si>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</si>
  <si>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</si>
  <si>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</si>
  <si>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avdempende</t>
  </si>
  <si>
    <t>Hindre nedbygging</t>
  </si>
  <si>
    <t>1, 2</t>
  </si>
  <si>
    <t>sikres mot all nedbygging, hogst, slitasje, forsøpling</t>
  </si>
  <si>
    <t>Truet naturtype. Vil fange opp mange truete arter</t>
  </si>
  <si>
    <t>Skjøtsel/Restaurering</t>
  </si>
  <si>
    <t>Skjøtsel</t>
  </si>
  <si>
    <t>1, 3</t>
  </si>
  <si>
    <t xml:space="preserve">kun manuelt. </t>
  </si>
  <si>
    <t>Vil begunstige mange truete arter</t>
  </si>
  <si>
    <t>Tiltak 3</t>
  </si>
  <si>
    <t>Supplerende kartlegging</t>
  </si>
  <si>
    <t>Andre tiltak</t>
  </si>
  <si>
    <t>1, 2, 3,</t>
  </si>
  <si>
    <t>Vil gi mere data om mange truete arter</t>
  </si>
  <si>
    <t>Stans av utbygging, flatehogst</t>
  </si>
  <si>
    <t xml:space="preserve">Lok. av kalkgranskog må sikres. I dag er ca 10-15% av kalkgranskogsforekomstene gitt en streng sikring (gjennom vern). Dette bør dobles. Dvs., ca 150 forekomster/lokaliteter av kalkgranskog med A-verdi bør gis en streng sikring (jfr. en del spesifikke lokaliteter foreslått under de truete kalkgranskogsarter kalksteinslørsopp og uventet slørsopp). </t>
  </si>
  <si>
    <t>150 lok. ca 10 000 daa</t>
  </si>
  <si>
    <t>150 forekomster/lokaliteter prioriteres for sikring; hotspot-lokaliteter som huser en rekke truete kalkbarskogsarter, inkludert arter med nasjonal forvaltningsinteresse.</t>
  </si>
  <si>
    <t>Målsetting: sikre  ca 150 av de kjente lokaliteter (streng bevaring, resten forvaltes som nøkkelbiotoper/ MiS-biotoper).</t>
  </si>
  <si>
    <t>ca. 50 lok. ca. 1000 daa</t>
  </si>
  <si>
    <t>tynning av lauvkratt v/ ringbarking. hogging eller ringbarking av gran. Biomasse fjernes</t>
  </si>
  <si>
    <t>Må vurderes nærmere hvilke lok. som skal prioriteres for skjøtselsplan (bør være blant de 150 som prioriteres for en streng sikring).</t>
  </si>
  <si>
    <t>1 fylke kartlegges pr. år.</t>
  </si>
  <si>
    <t>sikring gjennom vern som naturreservat (NR). Ca. 10-15% er vernet.</t>
  </si>
  <si>
    <t>x</t>
  </si>
  <si>
    <t>75%-85%</t>
  </si>
  <si>
    <t>H-tiltak mot h-trussel</t>
  </si>
  <si>
    <t>75-85%</t>
  </si>
  <si>
    <t>behov for mer kunnskap om betydning av tilgroing</t>
  </si>
  <si>
    <t>50%-75%</t>
  </si>
  <si>
    <t>85%-95%</t>
  </si>
  <si>
    <t>Se tiltak 3</t>
  </si>
  <si>
    <t>Tiltak 1 (sikring mot arealtap, flatehogst) er viktigst. Tiltak 2 er viktig tiltak i tett, yngre (plantet) skog. Samtidig må supplerende kartlegging intensiveres for å få mer kunnskap om hvor avdempende tiltak skal settes inn. Vi vil derfor anbefale at man går inn for tiltakspakke 1 med streng sikring (av noen lok.) kombinert med skjøtselsplaner for noen lok., samt økt kartlegging.</t>
  </si>
  <si>
    <t>Skjøtselsplaner: Tynning/rydding av krattoppslag og tynning/avstandsregulering i tette granplantefelter. Om skjøtsel, se Brandrud &amp; Bendiksen (2018=</t>
  </si>
  <si>
    <t>Brandrud, T. E. &amp; Bendiksen, E. 2018. Faggrunnlag for kalkbarskog. NINA rapport 1513. Norsk institutt for naturforskning.</t>
  </si>
  <si>
    <t>Kalkgranskogen opptrer særlig langs kalkrygger i indre deler av Oslofeltet på sentrale deler av Østlandet (Tyrifjorden-Randsfjorden-Mjøsa), samt i suboseaniske områder med kalk/marmorrygger i Nord-Trøndelag-Nordland (Brandrud &amp; Bendiksen 2018). Her finnes kalkgranskogene på grunnlendt mark langs kalkrygger, gjerne karakterisert ved stedvis helt åpne kalksteins-sva, gjerne med karstformer (striper/sprekker og hull: "karst-kalkgranskog"). Men typen opptrer også som friskere, frodige utforminger i forsenkninger (sesongfuktige utforminger). I den sørlige delen av Oslofeltet (Eikeren-Grenland) kan typen opptre der det er stor terreng-uro (kalkblokk-terreng). Viktige økologiske prosesser for opprettholdelse av naturtypen vil være bl.a. opprettholdt tilsig av kalkrikt grunnvann (i sesongfuktige, friske utforminger), og opprettholdelse av et tynt jordsmonn med fravær/lite akkumulering av organisk humus (se pkt om god tilstand).</t>
  </si>
  <si>
    <t>God tilstand er først og fremst karakterisert ved naturskogspreg med gamle trær og stabile forhold/kontinuitet i mark/rotsjikt og med tilhørende biomangfold ("gammelskogsarter"), med også ved at det over tid ikke akkumuleres mye organisk materiale/tykk humus som fører til forsuring (mindre kontakt med kalkgrunnen) og utarming av kalkarter. Dvs., god tilstand er preget av rikelig forekomst av de hjemmehørende, habitat-spesifikke kalkbarskogsartene.  I naturtilstanden bidrar skogbranner til å opprettholde et tynt humuslag. I de seinere århundrer har bruken av kalkskogen som beiteskog bidratt i samme retning (med krøtterstier og fjerning av dødved). Mangel på slitasje. Mangel på fremmedarter.</t>
  </si>
  <si>
    <t>lågurtgrankalkskog (kalkgranskog) inngår i NNF-enheten kalkbarskog. Kalkbarskog omfatter alle barskogstyper med høyt kalkinnhold (KA = 4), inkludert ulike typer kalkfuruskog.</t>
  </si>
  <si>
    <t>NNF enheten kalkbarskog omfatter alle typer barskog med høyt kalkinnhold (KA = 4; basistrinn hi), inkludert kalkgranskog og kalkfuruskog. Kalkbarskogen skilles fra andre typer kalkskog (som kalklindeskog) på treslagsdominans, terrenguro samt klima, og fra andre rike skogtyper på svært høyt kalkinnhold (KA4).</t>
  </si>
  <si>
    <t xml:space="preserve">Fortsettelse av de fylkesvise kalkskogskartleggingene. Målsetting: Uttømmende kartlegging av viktige kjerneområder (indre deler av Oslofeltet, Nord-Trøndelag, søndre del av Nordland). Det er et kunnskapshull at dagens kartlegging av kalkbarskog ofte ikke har skilt mellom kalkgranskog og kalkfuruskog. Videre bør kartlegges rike kalkgranskoger i hogstklasse 3, dvs. bestand med høye habitat-kvaliteter og forekomst av rødlistede kalkbarskogsarter. </t>
  </si>
  <si>
    <t>De viktigste granområdene med innslag av kalkrygger er rimelig godt kartlagt, både på Østlandet og i Nord-Trøndelag-Nordland. Dog er det et kunnskapshull at mange lokaliteter bare er kartlagt til kalkbarskog (ikke skilt ut kalkgranskog versus kalkfuruskog). Hogstklasse 3-lokaliteter med høye habitat-kvaliteter og forekomst av rødlistede kalkbarskogsarter er heller ikke kartlagt.</t>
  </si>
  <si>
    <t>Kunnskapshull: Manglende oppløsning: Mange lokaliteter er kun kartlagt til kalkbarskog, uten utskillelse av kalkgranskog versus kalkfuruskog. Videre bør kalkgranskog i hogstklasse 3 med rødlistearter også kartlegges.</t>
  </si>
  <si>
    <t xml:space="preserve">Karplanter: Rød skogfrue (Cephalanthera rubra EN), Barlind (Taxus baccata VU), Ertevikke (Viccia pisiformis EN). Moser: myklundmose (Brachythecium tommasinii VU), hårklokkemose (Encalypta spathularia EN), småklokkemose (Encalypta vulgaris VU), trådflette (Hypnum sautieri EN), bergmoldmose (Plasteurhynchium striatulum EN), nålblygmose (Seligeria acutifolia VU), krokblygmose (Seligeria campylopoda EN), begerblygmose (Seligeria oelandica VU), urneblygmose (Seligeria patula VU) og nurkblygmose (Seligeria pusilla VU). Jordboende sopp: 37 arter; f.eks. kalksteinslørsopp (Cortinarius caesiocinctus EN), silurslørsopp (C. dalecarlicus EN), blågrå vokssopp (Hygrophorus atramentosus EN) og grankransmusserong (Tricholoma dulciolens EN).
</t>
  </si>
  <si>
    <t>Det er ikke sannsynlig at statusen forverres ytterligere, til EN, pga. at at et økende antall lokaliteter blir vernet eller blir nøkkelbiotoper med miljøhensyn ift. bl.a. skogbruk ("kalkskogshogst"). Samtidig som disse trendene i noen grad blir motvirket av at en del bestand etter et kort omløp på ca. 55-60 år, blir flatehogd for 2. gang.</t>
  </si>
  <si>
    <t>Støttende tjeneste: Fotosyntese</t>
  </si>
  <si>
    <t>Kunnskap om flere forekomster gjennom kartlegging er helt nødvendig for å kunne sikre større deler av naturtypens forekomster</t>
  </si>
  <si>
    <t>NB: Lokaliteter i Naturbasen er i det alt vesentlige lite hogstpåvirkede kalkgranskoger (hogstklasse 4-5). Det finnes nå i økende grad kalkgranskoger i hogstklasse 3 som er i ferd med å re-etablere mange sjeldne og ofte rødlistede kalkbarskogsarter. Disse bør også naturtype-kartlegges.</t>
  </si>
  <si>
    <t>Kostnadsusikkerhet</t>
  </si>
  <si>
    <t>Trolig svært høye kostnader</t>
  </si>
  <si>
    <t>Svært usikker (0-25%)</t>
  </si>
  <si>
    <t>Ganske sikker (50-75%)</t>
  </si>
  <si>
    <t>Anslått timesinnsats er 2 uker hvert år i 5 år</t>
  </si>
  <si>
    <t>Svært sikker (75-100%)</t>
  </si>
  <si>
    <t xml:space="preserve">Tabell x Fylkesvis oversikt over antall lokaliteter med verdi A, B og C (naturbasedata) og lokaliteter kartlagt etter NiN, med sammenstilling av overlapp mellom NiN-data og Naturbasedata. </t>
  </si>
  <si>
    <t xml:space="preserve">Datagrunnlag for "Lågurt kalkgranskog" </t>
  </si>
  <si>
    <t xml:space="preserve">Naturbase: F03 med utforming kalkgranskog; F16 med utformingene kalkgranskog og tørr kalkgranskog </t>
  </si>
  <si>
    <t>NiN-data: NNF_MDIR_015, T4-C-4; T4-C-8;  (NiN kartleggingsenhet)</t>
  </si>
  <si>
    <t>Relativ sammensetning av tresjiktet: Andel gran 50-100% (1AR-A-Plab≥3)</t>
  </si>
  <si>
    <t>Naturbase</t>
  </si>
  <si>
    <t>NiN-data</t>
  </si>
  <si>
    <t>Totalt polygoner</t>
  </si>
  <si>
    <t xml:space="preserve">Overlappende polygon mellom NiN-data og Naturbasedata </t>
  </si>
  <si>
    <t>Fylker</t>
  </si>
  <si>
    <t xml:space="preserve">A-verdi </t>
  </si>
  <si>
    <t>B-verdi</t>
  </si>
  <si>
    <t>C-verdi</t>
  </si>
  <si>
    <t>Totalt 
(A-, B-, C-verdi)</t>
  </si>
  <si>
    <t>Akershus</t>
  </si>
  <si>
    <t>Aust-Agder</t>
  </si>
  <si>
    <t>Buskerud</t>
  </si>
  <si>
    <t>Finnmark</t>
  </si>
  <si>
    <t>Hedmark</t>
  </si>
  <si>
    <t>Hordaland</t>
  </si>
  <si>
    <t>Møre og Romsdal</t>
  </si>
  <si>
    <t>Nordland</t>
  </si>
  <si>
    <t>Oppland</t>
  </si>
  <si>
    <t>Oslo</t>
  </si>
  <si>
    <t>Rogaland</t>
  </si>
  <si>
    <t>Sogn og Fjordane</t>
  </si>
  <si>
    <t>Telemark</t>
  </si>
  <si>
    <t>Troms</t>
  </si>
  <si>
    <t>Trøndelag</t>
  </si>
  <si>
    <t>Vest-Agder</t>
  </si>
  <si>
    <t>Vestfold</t>
  </si>
  <si>
    <t>Østfold</t>
  </si>
  <si>
    <t>Totalt</t>
  </si>
  <si>
    <t>Tabell x Fylkesvis oversikt over areal av A, B og C (Naturbasedata) og lokaliteter kartlagt etter NiN, med sammenstilling av overlapp mellom NiN-data og Naturbasedata. Alle mål angitt i dekar (daa)</t>
  </si>
  <si>
    <t>Totalt areal</t>
  </si>
  <si>
    <t xml:space="preserve">Overlappende areal mellom NiN-data og Naturbasedata </t>
  </si>
  <si>
    <t>Tabell x Oversikt over fylker og kommuner naturtypen forekommer, X indikerer at naturtypen forekommer</t>
  </si>
  <si>
    <t>Fylke</t>
  </si>
  <si>
    <t>Kommune</t>
  </si>
  <si>
    <t>Forekommer</t>
  </si>
  <si>
    <t>Asker</t>
  </si>
  <si>
    <t>X</t>
  </si>
  <si>
    <t>Bærum</t>
  </si>
  <si>
    <t>Nittedal</t>
  </si>
  <si>
    <t>Gjerstad</t>
  </si>
  <si>
    <t>Grimstad</t>
  </si>
  <si>
    <t>Drammen</t>
  </si>
  <si>
    <t>Hole</t>
  </si>
  <si>
    <t>Hurum</t>
  </si>
  <si>
    <t>Kongsberg</t>
  </si>
  <si>
    <t>Krødsherad</t>
  </si>
  <si>
    <t>Lier</t>
  </si>
  <si>
    <t>Modum</t>
  </si>
  <si>
    <t>Nedre Eiker</t>
  </si>
  <si>
    <t>Nore og Uvdal</t>
  </si>
  <si>
    <t>Ringerike</t>
  </si>
  <si>
    <t>Røyken</t>
  </si>
  <si>
    <t>Sigdal</t>
  </si>
  <si>
    <t>Øvre Eiker</t>
  </si>
  <si>
    <t>Hamar</t>
  </si>
  <si>
    <t>Kongsvinger</t>
  </si>
  <si>
    <t>Rendalen</t>
  </si>
  <si>
    <t>Ringsaker</t>
  </si>
  <si>
    <t>Stor-Elvdal</t>
  </si>
  <si>
    <t>Trysil</t>
  </si>
  <si>
    <t>Åmot</t>
  </si>
  <si>
    <t>Stord</t>
  </si>
  <si>
    <t>Tysnes</t>
  </si>
  <si>
    <t>Bindal</t>
  </si>
  <si>
    <t>Brønnøy</t>
  </si>
  <si>
    <t>Grane</t>
  </si>
  <si>
    <t>Hattfjelldal</t>
  </si>
  <si>
    <t>Rana</t>
  </si>
  <si>
    <t>Vefsn</t>
  </si>
  <si>
    <t>Gausdal</t>
  </si>
  <si>
    <t>Gjøvik</t>
  </si>
  <si>
    <t>Gran</t>
  </si>
  <si>
    <t>Jevnaker</t>
  </si>
  <si>
    <t>Lunner</t>
  </si>
  <si>
    <t>Nord-Fron</t>
  </si>
  <si>
    <t>Nordre Land</t>
  </si>
  <si>
    <t>Ringebu</t>
  </si>
  <si>
    <t>Søndre Land</t>
  </si>
  <si>
    <t>Sør-Fron</t>
  </si>
  <si>
    <t>Vestre Toten</t>
  </si>
  <si>
    <t>Østre Toten</t>
  </si>
  <si>
    <t>Øyer</t>
  </si>
  <si>
    <t>Drangedal</t>
  </si>
  <si>
    <t>Porsgrunn</t>
  </si>
  <si>
    <t>Skien</t>
  </si>
  <si>
    <t>Tokke</t>
  </si>
  <si>
    <t>Vinje</t>
  </si>
  <si>
    <t>Høylandet</t>
  </si>
  <si>
    <t>Inderøy</t>
  </si>
  <si>
    <t>Klæbu</t>
  </si>
  <si>
    <t>Levanger</t>
  </si>
  <si>
    <t>Lierne</t>
  </si>
  <si>
    <t>Malvik</t>
  </si>
  <si>
    <t>Meldal</t>
  </si>
  <si>
    <t>Melhus</t>
  </si>
  <si>
    <t>Meråker</t>
  </si>
  <si>
    <t>Namdalseid</t>
  </si>
  <si>
    <t>Orkdal</t>
  </si>
  <si>
    <t>Overhalla</t>
  </si>
  <si>
    <t>Rennebu</t>
  </si>
  <si>
    <t>Røyrvik</t>
  </si>
  <si>
    <t>Skaun</t>
  </si>
  <si>
    <t>Snåsa</t>
  </si>
  <si>
    <t>Steinkjer</t>
  </si>
  <si>
    <t>Stjørdal</t>
  </si>
  <si>
    <t>Verdal</t>
  </si>
  <si>
    <t>Verran</t>
  </si>
  <si>
    <t>Åfjord</t>
  </si>
  <si>
    <t>Holmestrand</t>
  </si>
  <si>
    <t>Larvik</t>
  </si>
  <si>
    <t>Sande</t>
  </si>
  <si>
    <t>Hvaler</t>
  </si>
  <si>
    <t>Moss</t>
  </si>
  <si>
    <t>Lindgaard, A. og Henriksen, S. (red.) 2011. Norsk rødliste for naturtyper 2011. Artsdatabanken, Trondheim.</t>
  </si>
  <si>
    <t>Majoriteten av populasjonen påvirkes (50-90%)</t>
  </si>
  <si>
    <t>Minoriteten av populasjonen påvirkes (&lt; 50 %)</t>
  </si>
  <si>
    <r>
      <t>beskrivende term på denne naturtypen i NiN 2.0 er kalklågurtskog med dominans av gran. Norsk populærnavn bør være</t>
    </r>
    <r>
      <rPr>
        <sz val="11"/>
        <rFont val="Calibri"/>
        <family val="2"/>
        <scheme val="minor"/>
      </rPr>
      <t xml:space="preserve"> </t>
    </r>
    <r>
      <rPr>
        <b/>
        <sz val="11"/>
        <rFont val="Calibri"/>
        <family val="2"/>
        <scheme val="minor"/>
      </rPr>
      <t>kalkgranskog</t>
    </r>
    <r>
      <rPr>
        <sz val="11"/>
        <rFont val="Calibri"/>
        <family val="2"/>
        <scheme val="minor"/>
      </rPr>
      <t xml:space="preserve"> (se Brandrud &amp; Bendiksen 2018)</t>
    </r>
  </si>
  <si>
    <t xml:space="preserve">Lågurtgrankalkskog (kalkgranskog) omfatter våre mest kalkrike granskoger. Typen er karakterisert ved forekomst av kalkplanter, særlig orkidéer som rødflangre, flueblom og brudespore, samt under friske, sesongfuktige forhold også marisko. Under sterkt moserike og skyggefulle forhold er imidlertid ofte innslaget av kalkplanter lite, og typen karakteriseres da ved (i) grunnlendte forhold på kalkrygger og (ii) forekomst av kalksopper. </t>
  </si>
  <si>
    <t>210</t>
  </si>
  <si>
    <t>327</t>
  </si>
  <si>
    <t>ca. 85 - 90 km2</t>
  </si>
  <si>
    <t>Mørketallene anslås til å være x2, basert på vurderinger i Brandrud &amp; Bendiksen 2018; hvilket gir et anslag på 1000 lok. av kalkgranskog. Et grovt areal-anslag for kalkgranskog i Norge blir da: ca. 85 - 90 km2.</t>
  </si>
  <si>
    <t>Primært engangstiltak. Noe oppfølging (hvert 5. år v/ ryddesag; hvert 10. ved ringbarking.)</t>
  </si>
  <si>
    <t>Skog-tilstand</t>
  </si>
  <si>
    <t>Forekomstareal og antall lokaliteter</t>
  </si>
  <si>
    <t>Tilstandsreduksjon &lt; 30% i perioden 1985 - 2035</t>
  </si>
  <si>
    <t>Reduksjon i forekomstareal &lt; 30% i perioden 1985 - 2035</t>
  </si>
  <si>
    <t>Reduksjon i forekomstareal 30-50% i perioden 1985 - 2035</t>
  </si>
  <si>
    <t>Tilstandsreduksjon &gt; 30% i perioden 1985 - 2035</t>
  </si>
  <si>
    <t>Målsettingen innebærer at dagens lokaliteter med god tilstand bør sikres gjennom streng sikring, og at dagens lok. med moderat/dårlig tilstand forbedres gjennom (i) naturlig aldring og (ii) restaureringstiltak. Antallet strengt sikrede forekomster bør minst dobles (fra ca 10-15% strengt sikret i dag). Ca 70% av dagens kjente, flatehogde kalkgranskogsbestand bør ikk flatehogges i 2. omløp (enten skånsom lukket hogst med sparing av truete art-forekomster, eller ikke-hogst). Nullalternativet innebærer at de fleste flatehogde kalkgranskogsbestand (de som ikke er blitt nøkkelbiotoper pga. forekomst av truete arter) vil bli flatehogd i neste omløp (ca 60 år), med tap av arter som krever lang tid på å bygge opp populasjoner som er vitale og med god spredning.</t>
  </si>
  <si>
    <t>Målsettingen innebærer at det ikke skjer ytterligere nedgang i perioden fra nå fram til 2035, dvs &gt;250-300 km2 med gjenværende, intakt kalkgranskog. Under nullalternativet forventes en ytterligere reduksjon tilsvarende 10-20% i perioden fram til 2035. Mange av de mest verdifulle bestandene (A-områder) bør bli gjenstand for en strengere sikring (antallet strengt sikrede bør minst dobles)</t>
  </si>
  <si>
    <t>kr 3 940 000 + kostnader for tiltak 1</t>
  </si>
  <si>
    <t>kr 3 800 000 + kostnader for tiltak 1</t>
  </si>
  <si>
    <t>Økonomisk analyse</t>
  </si>
  <si>
    <t>Øyvind Nystad Handberg og Kristin Magnussen, Menon</t>
  </si>
  <si>
    <t>Kunnskapsgrunnlag for lågurtgrankalkskog - Tiltak for å ta vare på trua natur</t>
  </si>
  <si>
    <t>Vedlegg 118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</si>
</sst>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kr&quot;\ #,##0"/>
    <numFmt numFmtId="165" formatCode="0.00;[Red]0.00"/>
  </numFmts>
  <fonts count="18"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1"/>
      <name val="Calibri"/>
      <family val="2"/>
      <scheme val="minor"/>
    </font>
    <font>
      <i/>
      <sz val="11"/>
      <color rgb="FF000000"/>
      <name val="Calibri"/>
      <family val="2"/>
      <scheme val="minor"/>
    </font>
    <font>
      <sz val="11"/>
      <color rgb="FFFF0000"/>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sz val="8"/>
      <name val="Calibri"/>
      <family val="2"/>
      <scheme val="minor"/>
    </font>
    <font>
      <u/>
      <sz val="11"/>
      <color theme="1"/>
      <name val="Calibri"/>
      <family val="2"/>
      <scheme val="minor"/>
    </font>
    <font>
      <sz val="11"/>
      <color theme="1"/>
      <name val="Calibri"/>
      <family val="2"/>
    </font>
    <font>
      <b/>
      <sz val="9"/>
      <color indexed="81"/>
      <name val="Tahoma"/>
      <family val="2"/>
    </font>
    <font>
      <sz val="9"/>
      <color indexed="81"/>
      <name val="Tahoma"/>
      <family val="2"/>
    </font>
    <font>
      <sz val="9"/>
      <color theme="1"/>
      <name val="Times New Roman"/>
      <family val="1"/>
    </font>
    <font>
      <sz val="11"/>
      <color rgb="FF9C0006"/>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C7CE"/>
      </patternFill>
    </fill>
    <fill>
      <patternFill patternType="solid">
        <fgColor theme="0" tint="-0.14999847407452621"/>
        <bgColor indexed="64"/>
      </patternFill>
    </fill>
    <fill>
      <patternFill patternType="solid">
        <fgColor theme="1"/>
        <bgColor indexed="64"/>
      </patternFill>
    </fill>
  </fills>
  <borders count="20">
    <border>
      <left/>
      <right/>
      <top/>
      <bottom/>
      <diagonal/>
    </border>
    <border>
      <left style="hair">
        <color auto="1"/>
      </left>
      <right style="hair">
        <color auto="1"/>
      </right>
      <top style="hair">
        <color auto="1"/>
      </top>
      <bottom style="hair">
        <color auto="1"/>
      </bottom>
      <diagonal/>
    </border>
    <border>
      <left style="thin">
        <color indexed="64"/>
      </left>
      <right/>
      <top/>
      <bottom/>
      <diagonal/>
    </border>
    <border>
      <left style="hair">
        <color indexed="64"/>
      </left>
      <right/>
      <top style="hair">
        <color indexed="64"/>
      </top>
      <bottom style="hair">
        <color indexed="64"/>
      </bottom>
      <diagonal/>
    </border>
    <border>
      <left/>
      <right style="hair">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17" fillId="3" borderId="0" applyNumberFormat="0" applyBorder="0" applyAlignment="0" applyProtection="0"/>
  </cellStyleXfs>
  <cellXfs count="104">
    <xf numFmtId="0" fontId="0" fillId="0" borderId="0" xfId="0"/>
    <xf numFmtId="0" fontId="2" fillId="0" borderId="0" xfId="0" applyFont="1" applyAlignment="1">
      <alignment vertical="center"/>
    </xf>
    <xf numFmtId="0" fontId="1" fillId="0" borderId="0" xfId="0" applyFont="1"/>
    <xf numFmtId="0" fontId="4" fillId="0" borderId="0" xfId="0" applyFont="1"/>
    <xf numFmtId="49" fontId="0" fillId="0" borderId="0" xfId="0" applyNumberFormat="1"/>
    <xf numFmtId="0" fontId="6" fillId="0" borderId="0" xfId="0" applyFont="1" applyAlignment="1">
      <alignment vertical="center"/>
    </xf>
    <xf numFmtId="0" fontId="5" fillId="0" borderId="0" xfId="0" applyFont="1" applyAlignment="1">
      <alignment vertical="center"/>
    </xf>
    <xf numFmtId="0" fontId="8" fillId="0" borderId="0" xfId="0" applyFont="1"/>
    <xf numFmtId="0" fontId="9" fillId="0" borderId="0" xfId="0" applyFont="1"/>
    <xf numFmtId="0" fontId="10" fillId="0" borderId="0" xfId="0" applyFont="1" applyAlignment="1">
      <alignment vertical="center"/>
    </xf>
    <xf numFmtId="0" fontId="11" fillId="0" borderId="0" xfId="0" applyFont="1" applyAlignment="1">
      <alignment vertical="center"/>
    </xf>
    <xf numFmtId="0" fontId="8" fillId="0" borderId="0" xfId="0" applyFont="1" applyAlignment="1">
      <alignment horizontal="left"/>
    </xf>
    <xf numFmtId="49" fontId="5" fillId="2" borderId="1" xfId="0" applyNumberFormat="1" applyFont="1" applyFill="1" applyBorder="1"/>
    <xf numFmtId="49" fontId="0" fillId="2" borderId="1" xfId="0" applyNumberFormat="1" applyFill="1" applyBorder="1"/>
    <xf numFmtId="49" fontId="2" fillId="2" borderId="1" xfId="0" applyNumberFormat="1" applyFont="1" applyFill="1" applyBorder="1" applyAlignment="1">
      <alignment vertical="center"/>
    </xf>
    <xf numFmtId="0" fontId="0" fillId="2" borderId="1" xfId="0" applyFill="1" applyBorder="1" applyAlignment="1">
      <alignment wrapText="1"/>
    </xf>
    <xf numFmtId="0" fontId="0" fillId="2" borderId="1" xfId="0" applyFill="1" applyBorder="1"/>
    <xf numFmtId="0" fontId="0" fillId="2" borderId="3" xfId="0" applyFill="1" applyBorder="1" applyAlignment="1">
      <alignment wrapText="1"/>
    </xf>
    <xf numFmtId="0" fontId="5" fillId="2" borderId="1" xfId="0" applyFont="1" applyFill="1" applyBorder="1"/>
    <xf numFmtId="0" fontId="0" fillId="2" borderId="0" xfId="0" applyFill="1" applyAlignment="1">
      <alignment wrapText="1"/>
    </xf>
    <xf numFmtId="0" fontId="0" fillId="2" borderId="0" xfId="0" applyFill="1"/>
    <xf numFmtId="0" fontId="0" fillId="2" borderId="4" xfId="0" applyFill="1" applyBorder="1"/>
    <xf numFmtId="0" fontId="1" fillId="2" borderId="1" xfId="0" applyFont="1" applyFill="1" applyBorder="1"/>
    <xf numFmtId="0" fontId="16" fillId="0" borderId="0" xfId="0" applyFont="1" applyAlignment="1">
      <alignment horizontal="justify" vertical="center"/>
    </xf>
    <xf numFmtId="0" fontId="17" fillId="0" borderId="0" xfId="1" applyFill="1"/>
    <xf numFmtId="0" fontId="5" fillId="2" borderId="0" xfId="1" applyFont="1" applyFill="1"/>
    <xf numFmtId="0" fontId="3" fillId="2" borderId="1" xfId="0" applyFont="1" applyFill="1" applyBorder="1"/>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left" vertical="top" wrapText="1"/>
    </xf>
    <xf numFmtId="49" fontId="2" fillId="2" borderId="1" xfId="0" applyNumberFormat="1" applyFont="1" applyFill="1" applyBorder="1" applyAlignment="1">
      <alignment vertical="center" wrapText="1"/>
    </xf>
    <xf numFmtId="49" fontId="0" fillId="2" borderId="1" xfId="0" applyNumberFormat="1" applyFill="1" applyBorder="1" applyAlignment="1">
      <alignment wrapText="1"/>
    </xf>
    <xf numFmtId="0" fontId="17" fillId="2" borderId="0" xfId="1" applyFill="1"/>
    <xf numFmtId="0" fontId="9" fillId="2" borderId="0" xfId="0" applyFont="1" applyFill="1"/>
    <xf numFmtId="0" fontId="8" fillId="2" borderId="0" xfId="0" applyFont="1" applyFill="1"/>
    <xf numFmtId="0" fontId="5" fillId="0" borderId="0" xfId="0" applyFont="1"/>
    <xf numFmtId="0" fontId="1" fillId="0" borderId="0" xfId="0" applyFont="1" applyAlignment="1">
      <alignment horizontal="left" vertical="top"/>
    </xf>
    <xf numFmtId="0" fontId="0" fillId="0" borderId="0" xfId="0" applyAlignment="1">
      <alignment vertical="top" wrapText="1"/>
    </xf>
    <xf numFmtId="0" fontId="0" fillId="0" borderId="0" xfId="0" applyAlignment="1">
      <alignment horizontal="left" vertical="top" wrapText="1"/>
    </xf>
    <xf numFmtId="0" fontId="0" fillId="0" borderId="0" xfId="0" applyAlignment="1" applyProtection="1">
      <alignment horizontal="left" vertical="top" wrapText="1"/>
      <protection hidden="1"/>
    </xf>
    <xf numFmtId="0" fontId="0" fillId="0" borderId="0" xfId="0" applyAlignment="1">
      <alignment horizontal="left" vertical="top"/>
    </xf>
    <xf numFmtId="0" fontId="3" fillId="0" borderId="0" xfId="0" applyFont="1" applyAlignment="1">
      <alignment horizontal="left" vertical="top"/>
    </xf>
    <xf numFmtId="0" fontId="4" fillId="0" borderId="0" xfId="0" applyFont="1" applyAlignment="1">
      <alignment horizontal="left" vertical="top"/>
    </xf>
    <xf numFmtId="0" fontId="17" fillId="0" borderId="0" xfId="1" applyFill="1" applyAlignment="1">
      <alignment horizontal="left" vertical="top"/>
    </xf>
    <xf numFmtId="164" fontId="0" fillId="0" borderId="0" xfId="0" applyNumberFormat="1" applyAlignment="1">
      <alignment vertical="top" wrapText="1"/>
    </xf>
    <xf numFmtId="164" fontId="0" fillId="0" borderId="0" xfId="0" applyNumberFormat="1" applyAlignment="1">
      <alignment horizontal="right" vertical="top" wrapText="1"/>
    </xf>
    <xf numFmtId="0" fontId="7" fillId="0" borderId="0" xfId="0" applyFont="1"/>
    <xf numFmtId="0" fontId="0" fillId="4" borderId="5" xfId="0" applyFill="1" applyBorder="1"/>
    <xf numFmtId="0" fontId="1" fillId="4" borderId="11" xfId="0" applyFont="1" applyFill="1" applyBorder="1" applyAlignment="1">
      <alignment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0" fillId="0" borderId="15" xfId="0" applyBorder="1"/>
    <xf numFmtId="0" fontId="0" fillId="0" borderId="0" xfId="0" applyAlignment="1">
      <alignment wrapText="1"/>
    </xf>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165" fontId="1" fillId="0" borderId="7" xfId="0" applyNumberFormat="1" applyFont="1" applyBorder="1"/>
    <xf numFmtId="165" fontId="1" fillId="0" borderId="5" xfId="0" applyNumberFormat="1" applyFont="1" applyBorder="1"/>
    <xf numFmtId="165" fontId="1" fillId="0" borderId="8" xfId="0" applyNumberFormat="1" applyFont="1" applyBorder="1"/>
    <xf numFmtId="0" fontId="3" fillId="0" borderId="0" xfId="0" applyFont="1"/>
    <xf numFmtId="2" fontId="5" fillId="0" borderId="0" xfId="0" applyNumberFormat="1" applyFont="1"/>
    <xf numFmtId="2" fontId="0" fillId="0" borderId="0" xfId="0" applyNumberFormat="1"/>
    <xf numFmtId="2" fontId="5" fillId="0" borderId="15" xfId="0" applyNumberFormat="1" applyFont="1" applyBorder="1"/>
    <xf numFmtId="0" fontId="5" fillId="0" borderId="9" xfId="0" applyFont="1" applyBorder="1"/>
    <xf numFmtId="0" fontId="5" fillId="0" borderId="15" xfId="0" applyFont="1" applyBorder="1"/>
    <xf numFmtId="0" fontId="5" fillId="0" borderId="17" xfId="0" applyFont="1" applyBorder="1"/>
    <xf numFmtId="165" fontId="5" fillId="0" borderId="0" xfId="0" applyNumberFormat="1" applyFont="1"/>
    <xf numFmtId="2" fontId="5" fillId="0" borderId="9" xfId="0" applyNumberFormat="1" applyFont="1" applyBorder="1"/>
    <xf numFmtId="165" fontId="5" fillId="0" borderId="15" xfId="0" applyNumberFormat="1" applyFont="1" applyBorder="1"/>
    <xf numFmtId="165" fontId="5" fillId="0" borderId="16" xfId="0" applyNumberFormat="1" applyFont="1" applyBorder="1"/>
    <xf numFmtId="2" fontId="5" fillId="0" borderId="11" xfId="0" applyNumberFormat="1" applyFont="1" applyBorder="1"/>
    <xf numFmtId="165" fontId="5" fillId="0" borderId="11" xfId="0" applyNumberFormat="1" applyFont="1" applyBorder="1"/>
    <xf numFmtId="165" fontId="1" fillId="0" borderId="6" xfId="0" applyNumberFormat="1" applyFont="1" applyBorder="1"/>
    <xf numFmtId="0" fontId="0" fillId="0" borderId="17" xfId="0" applyBorder="1" applyAlignment="1">
      <alignment horizontal="center"/>
    </xf>
    <xf numFmtId="0" fontId="0" fillId="0" borderId="18" xfId="0" applyBorder="1"/>
    <xf numFmtId="0" fontId="0" fillId="0" borderId="19" xfId="0" applyBorder="1"/>
    <xf numFmtId="0" fontId="0" fillId="0" borderId="16" xfId="0" applyBorder="1"/>
    <xf numFmtId="0" fontId="0" fillId="0" borderId="12" xfId="0" applyBorder="1"/>
    <xf numFmtId="0" fontId="0" fillId="0" borderId="13" xfId="0" applyBorder="1"/>
    <xf numFmtId="0" fontId="0" fillId="0" borderId="6" xfId="0" applyBorder="1"/>
    <xf numFmtId="0" fontId="0" fillId="0" borderId="7" xfId="0" applyBorder="1"/>
    <xf numFmtId="0" fontId="0" fillId="0" borderId="8" xfId="0" applyBorder="1"/>
    <xf numFmtId="0" fontId="0" fillId="0" borderId="10" xfId="0" applyBorder="1" applyAlignment="1">
      <alignment horizontal="center"/>
    </xf>
    <xf numFmtId="0" fontId="0" fillId="0" borderId="14" xfId="0" applyBorder="1" applyAlignment="1">
      <alignment horizontal="center"/>
    </xf>
    <xf numFmtId="0" fontId="0" fillId="0" borderId="8" xfId="0" applyBorder="1" applyAlignment="1">
      <alignment horizontal="center"/>
    </xf>
    <xf numFmtId="0" fontId="13" fillId="0" borderId="2" xfId="0" applyFont="1" applyBorder="1"/>
    <xf numFmtId="49" fontId="5" fillId="2" borderId="1" xfId="0" applyNumberFormat="1" applyFont="1" applyFill="1" applyBorder="1" applyAlignment="1">
      <alignment vertical="center"/>
    </xf>
    <xf numFmtId="0" fontId="5" fillId="2" borderId="0" xfId="0" applyFont="1" applyFill="1"/>
    <xf numFmtId="0" fontId="5" fillId="0" borderId="0" xfId="1" applyFont="1" applyFill="1"/>
    <xf numFmtId="0" fontId="1" fillId="0" borderId="0" xfId="0" applyFont="1" applyAlignment="1">
      <alignment wrapText="1"/>
    </xf>
    <xf numFmtId="164" fontId="0" fillId="0" borderId="0" xfId="0" applyNumberFormat="1" applyAlignment="1">
      <alignment horizontal="left" vertical="top"/>
    </xf>
    <xf numFmtId="0" fontId="1" fillId="5" borderId="0" xfId="0" applyFont="1" applyFill="1"/>
    <xf numFmtId="0" fontId="1" fillId="0" borderId="0" xfId="0" applyFont="1" applyAlignment="1">
      <alignment horizontal="left" vertical="top"/>
    </xf>
    <xf numFmtId="0" fontId="1" fillId="0" borderId="0" xfId="0" applyFont="1" applyAlignment="1">
      <alignment horizontal="center"/>
    </xf>
    <xf numFmtId="0" fontId="1" fillId="4" borderId="6" xfId="0" applyFont="1" applyFill="1" applyBorder="1" applyAlignment="1">
      <alignment horizontal="center"/>
    </xf>
    <xf numFmtId="0" fontId="1" fillId="4" borderId="7" xfId="0" applyFont="1" applyFill="1" applyBorder="1" applyAlignment="1">
      <alignment horizontal="center"/>
    </xf>
    <xf numFmtId="0" fontId="1" fillId="4" borderId="8" xfId="0" applyFont="1" applyFill="1" applyBorder="1" applyAlignment="1">
      <alignment horizontal="center"/>
    </xf>
    <xf numFmtId="0" fontId="1" fillId="4" borderId="9" xfId="0" applyFont="1" applyFill="1" applyBorder="1" applyAlignment="1">
      <alignment horizontal="center" vertical="center"/>
    </xf>
    <xf numFmtId="0" fontId="0" fillId="0" borderId="11" xfId="0" applyBorder="1" applyAlignment="1">
      <alignment horizontal="center" vertical="center"/>
    </xf>
    <xf numFmtId="0" fontId="1" fillId="4" borderId="9"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4" xfId="0" applyFont="1" applyFill="1" applyBorder="1" applyAlignment="1">
      <alignment horizontal="center" vertical="center" wrapText="1"/>
    </xf>
  </cellXfs>
  <cellStyles count="2">
    <cellStyle name="Bad" xfId="1" builtinId="27"/>
    <cellStyle name="Normal"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6;yvindNystadHandberg\Dropbox%20(Menon)\Menon%20arkiv\Prosjektarkiv%202018\11851%20Kostnader%20ved%20tiltak%20for%20&#229;%20ta%20vare%20p&#229;%20truet%20natur\Beregninger\Kostnadsberegnin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sheetName val="Priser og antagelser"/>
      <sheetName val="Kostnadskategorier"/>
    </sheetNames>
    <sheetDataSet>
      <sheetData sheetId="0"/>
      <sheetData sheetId="1">
        <row r="56">
          <cell r="C56">
            <v>0.04</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1"/>
  <sheetViews>
    <sheetView tabSelected="1" zoomScaleNormal="100" workbookViewId="0">
      <selection activeCell="B6" sqref="B6"/>
    </sheetView>
  </sheetViews>
  <sheetFormatPr defaultRowHeight="15" x14ac:dyDescent="0.25"/>
  <cols>
    <col min="1" max="1" width="33" customWidth="1"/>
    <col min="2" max="2" width="50.28515625" style="7" customWidth="1"/>
    <col min="3" max="3" width="52" customWidth="1"/>
    <col min="4" max="4" width="29.140625" customWidth="1"/>
    <col min="5" max="5" width="27.42578125" customWidth="1"/>
    <col min="7" max="7" width="32.28515625" customWidth="1"/>
    <col min="8" max="8" width="10.140625" customWidth="1"/>
    <col min="9" max="9" width="11.140625" customWidth="1"/>
  </cols>
  <sheetData>
    <row r="1" spans="1:7" x14ac:dyDescent="0.25">
      <c r="A1" t="s">
        <v>351</v>
      </c>
    </row>
    <row r="2" spans="1:7" x14ac:dyDescent="0.25">
      <c r="A2" t="s">
        <v>352</v>
      </c>
    </row>
    <row r="4" spans="1:7" x14ac:dyDescent="0.25">
      <c r="A4" s="2" t="s">
        <v>20</v>
      </c>
      <c r="B4" s="8" t="s">
        <v>19</v>
      </c>
      <c r="C4" s="2" t="s">
        <v>2</v>
      </c>
      <c r="D4" s="2" t="s">
        <v>24</v>
      </c>
      <c r="E4" s="2" t="s">
        <v>3</v>
      </c>
    </row>
    <row r="5" spans="1:7" x14ac:dyDescent="0.25">
      <c r="A5" t="s">
        <v>47</v>
      </c>
      <c r="B5" s="7" t="s">
        <v>48</v>
      </c>
      <c r="C5" s="22" t="s">
        <v>106</v>
      </c>
      <c r="D5" s="26"/>
      <c r="E5" s="22"/>
    </row>
    <row r="6" spans="1:7" x14ac:dyDescent="0.25">
      <c r="A6" t="s">
        <v>349</v>
      </c>
      <c r="B6" s="7" t="s">
        <v>48</v>
      </c>
      <c r="C6" s="13" t="s">
        <v>350</v>
      </c>
      <c r="D6" s="92"/>
      <c r="G6" s="2"/>
    </row>
    <row r="7" spans="1:7" x14ac:dyDescent="0.25">
      <c r="A7" t="s">
        <v>0</v>
      </c>
      <c r="B7" s="7" t="s">
        <v>21</v>
      </c>
      <c r="C7" s="13" t="s">
        <v>107</v>
      </c>
      <c r="D7" s="12"/>
      <c r="E7" s="13"/>
    </row>
    <row r="8" spans="1:7" x14ac:dyDescent="0.25">
      <c r="A8" t="s">
        <v>1</v>
      </c>
      <c r="B8" s="7" t="s">
        <v>25</v>
      </c>
      <c r="C8" s="13" t="s">
        <v>108</v>
      </c>
      <c r="D8" s="12"/>
      <c r="E8" s="13" t="s">
        <v>332</v>
      </c>
    </row>
    <row r="9" spans="1:7" x14ac:dyDescent="0.25">
      <c r="A9" t="s">
        <v>46</v>
      </c>
      <c r="B9" s="7" t="s">
        <v>60</v>
      </c>
      <c r="C9" s="12" t="s">
        <v>333</v>
      </c>
      <c r="D9" s="12"/>
      <c r="E9" s="13"/>
    </row>
    <row r="10" spans="1:7" x14ac:dyDescent="0.25">
      <c r="A10" t="s">
        <v>41</v>
      </c>
      <c r="B10" s="7" t="s">
        <v>42</v>
      </c>
      <c r="C10" s="13" t="s">
        <v>193</v>
      </c>
      <c r="D10" s="13"/>
      <c r="E10" s="13"/>
      <c r="G10" s="24"/>
    </row>
    <row r="11" spans="1:7" x14ac:dyDescent="0.25">
      <c r="A11" t="s">
        <v>102</v>
      </c>
      <c r="B11" s="7" t="s">
        <v>101</v>
      </c>
      <c r="C11" s="13" t="s">
        <v>194</v>
      </c>
      <c r="D11" s="13"/>
      <c r="E11" s="13"/>
      <c r="G11" s="24"/>
    </row>
    <row r="12" spans="1:7" x14ac:dyDescent="0.25">
      <c r="A12" t="s">
        <v>26</v>
      </c>
      <c r="B12" s="7" t="s">
        <v>61</v>
      </c>
      <c r="C12" s="13" t="s">
        <v>109</v>
      </c>
      <c r="D12" s="13"/>
      <c r="E12" s="13" t="s">
        <v>110</v>
      </c>
    </row>
    <row r="13" spans="1:7" x14ac:dyDescent="0.25">
      <c r="A13" t="s">
        <v>27</v>
      </c>
      <c r="B13" s="7" t="s">
        <v>28</v>
      </c>
      <c r="C13" s="13" t="s">
        <v>111</v>
      </c>
      <c r="D13" s="13"/>
      <c r="E13" s="13" t="s">
        <v>129</v>
      </c>
    </row>
    <row r="14" spans="1:7" x14ac:dyDescent="0.25">
      <c r="A14" t="s">
        <v>29</v>
      </c>
      <c r="B14" s="7" t="s">
        <v>30</v>
      </c>
      <c r="C14" s="13" t="s">
        <v>195</v>
      </c>
      <c r="D14" s="13"/>
      <c r="E14" s="16" t="s">
        <v>196</v>
      </c>
      <c r="G14" s="24"/>
    </row>
    <row r="15" spans="1:7" x14ac:dyDescent="0.25">
      <c r="A15" t="s">
        <v>31</v>
      </c>
      <c r="B15" s="11">
        <v>2011</v>
      </c>
      <c r="C15" s="13" t="s">
        <v>112</v>
      </c>
      <c r="D15" s="13"/>
      <c r="E15" s="13"/>
    </row>
    <row r="16" spans="1:7" x14ac:dyDescent="0.25">
      <c r="A16" t="s">
        <v>32</v>
      </c>
      <c r="B16" s="7" t="s">
        <v>22</v>
      </c>
      <c r="C16" s="13" t="s">
        <v>113</v>
      </c>
      <c r="D16" s="13"/>
      <c r="E16" s="13"/>
    </row>
    <row r="17" spans="1:7" x14ac:dyDescent="0.25">
      <c r="A17" t="s">
        <v>33</v>
      </c>
      <c r="B17" s="7" t="s">
        <v>23</v>
      </c>
      <c r="C17" s="13" t="s">
        <v>114</v>
      </c>
      <c r="D17" s="13"/>
      <c r="E17" s="13"/>
    </row>
    <row r="18" spans="1:7" x14ac:dyDescent="0.25">
      <c r="A18" s="1" t="s">
        <v>34</v>
      </c>
      <c r="B18" s="10" t="s">
        <v>57</v>
      </c>
      <c r="C18" s="14" t="s">
        <v>115</v>
      </c>
      <c r="D18" s="14"/>
      <c r="E18" s="13"/>
    </row>
    <row r="19" spans="1:7" x14ac:dyDescent="0.25">
      <c r="A19" s="1" t="s">
        <v>35</v>
      </c>
      <c r="B19" s="9" t="s">
        <v>49</v>
      </c>
      <c r="C19" s="14" t="s">
        <v>116</v>
      </c>
      <c r="D19" s="14"/>
      <c r="E19" s="13" t="s">
        <v>117</v>
      </c>
    </row>
    <row r="20" spans="1:7" x14ac:dyDescent="0.25">
      <c r="A20" s="1" t="s">
        <v>36</v>
      </c>
      <c r="B20" s="9" t="s">
        <v>49</v>
      </c>
      <c r="C20" s="87" t="s">
        <v>118</v>
      </c>
      <c r="D20" s="14"/>
      <c r="E20" s="13" t="s">
        <v>119</v>
      </c>
    </row>
    <row r="21" spans="1:7" x14ac:dyDescent="0.25">
      <c r="A21" s="1" t="s">
        <v>50</v>
      </c>
      <c r="B21" s="9" t="s">
        <v>77</v>
      </c>
      <c r="C21" s="87" t="s">
        <v>334</v>
      </c>
      <c r="D21" s="14"/>
      <c r="E21" s="13"/>
    </row>
    <row r="22" spans="1:7" x14ac:dyDescent="0.25">
      <c r="A22" s="1" t="s">
        <v>51</v>
      </c>
      <c r="B22" s="9" t="s">
        <v>78</v>
      </c>
      <c r="C22" s="87" t="s">
        <v>335</v>
      </c>
      <c r="D22" s="14" t="s">
        <v>199</v>
      </c>
      <c r="E22" s="16" t="s">
        <v>204</v>
      </c>
      <c r="G22" s="24"/>
    </row>
    <row r="23" spans="1:7" x14ac:dyDescent="0.25">
      <c r="A23" s="6" t="s">
        <v>99</v>
      </c>
      <c r="B23" s="10" t="s">
        <v>100</v>
      </c>
      <c r="C23" s="87"/>
      <c r="D23" s="14"/>
      <c r="E23" s="13" t="s">
        <v>120</v>
      </c>
    </row>
    <row r="24" spans="1:7" x14ac:dyDescent="0.25">
      <c r="A24" s="1" t="s">
        <v>76</v>
      </c>
      <c r="B24" s="9" t="s">
        <v>86</v>
      </c>
      <c r="C24" s="18"/>
      <c r="D24" s="14"/>
      <c r="E24" s="13" t="s">
        <v>198</v>
      </c>
    </row>
    <row r="25" spans="1:7" x14ac:dyDescent="0.25">
      <c r="A25" s="1" t="s">
        <v>37</v>
      </c>
      <c r="B25" s="9" t="s">
        <v>59</v>
      </c>
      <c r="C25" s="87" t="s">
        <v>336</v>
      </c>
      <c r="D25" s="14"/>
      <c r="E25" s="12" t="s">
        <v>337</v>
      </c>
      <c r="G25" s="24"/>
    </row>
    <row r="26" spans="1:7" ht="32.25" customHeight="1" x14ac:dyDescent="0.25">
      <c r="A26" s="1" t="s">
        <v>38</v>
      </c>
      <c r="B26" s="1" t="s">
        <v>81</v>
      </c>
      <c r="C26" s="27" t="s">
        <v>121</v>
      </c>
      <c r="D26" s="28" t="s">
        <v>122</v>
      </c>
      <c r="E26" s="29" t="s">
        <v>123</v>
      </c>
    </row>
    <row r="27" spans="1:7" x14ac:dyDescent="0.25">
      <c r="A27" s="1" t="s">
        <v>38</v>
      </c>
      <c r="B27" s="1" t="s">
        <v>81</v>
      </c>
      <c r="C27" s="27" t="s">
        <v>124</v>
      </c>
      <c r="D27" s="28" t="s">
        <v>122</v>
      </c>
      <c r="E27" s="27"/>
    </row>
    <row r="28" spans="1:7" x14ac:dyDescent="0.25">
      <c r="A28" s="1" t="s">
        <v>38</v>
      </c>
      <c r="B28" s="1" t="s">
        <v>81</v>
      </c>
      <c r="C28" s="27" t="s">
        <v>125</v>
      </c>
      <c r="D28" s="28" t="s">
        <v>122</v>
      </c>
      <c r="E28" s="27"/>
    </row>
    <row r="29" spans="1:7" x14ac:dyDescent="0.25">
      <c r="A29" s="1" t="s">
        <v>38</v>
      </c>
      <c r="B29" s="1" t="s">
        <v>81</v>
      </c>
      <c r="C29" s="27" t="s">
        <v>126</v>
      </c>
      <c r="D29" s="28" t="s">
        <v>122</v>
      </c>
      <c r="E29" s="27"/>
    </row>
    <row r="30" spans="1:7" x14ac:dyDescent="0.25">
      <c r="A30" s="1" t="s">
        <v>38</v>
      </c>
      <c r="B30" s="1" t="s">
        <v>81</v>
      </c>
      <c r="C30" s="27" t="s">
        <v>127</v>
      </c>
      <c r="D30" s="28" t="s">
        <v>122</v>
      </c>
      <c r="E30" s="27"/>
    </row>
    <row r="31" spans="1:7" x14ac:dyDescent="0.25">
      <c r="A31" s="1" t="s">
        <v>38</v>
      </c>
      <c r="B31" s="1" t="s">
        <v>81</v>
      </c>
      <c r="C31" s="27" t="s">
        <v>202</v>
      </c>
      <c r="D31" s="28" t="s">
        <v>122</v>
      </c>
      <c r="E31" s="27"/>
    </row>
    <row r="32" spans="1:7" ht="30" x14ac:dyDescent="0.25">
      <c r="A32" s="1" t="s">
        <v>38</v>
      </c>
      <c r="B32" s="1" t="s">
        <v>81</v>
      </c>
      <c r="C32" s="27" t="s">
        <v>130</v>
      </c>
      <c r="D32" s="28" t="s">
        <v>122</v>
      </c>
      <c r="E32" s="27"/>
    </row>
    <row r="33" spans="1:8" x14ac:dyDescent="0.25">
      <c r="A33" s="1" t="s">
        <v>39</v>
      </c>
      <c r="B33" s="1" t="s">
        <v>58</v>
      </c>
      <c r="C33" s="30"/>
      <c r="D33" s="30"/>
      <c r="E33" s="31"/>
    </row>
    <row r="34" spans="1:8" x14ac:dyDescent="0.25">
      <c r="A34" s="1" t="s">
        <v>40</v>
      </c>
      <c r="B34" s="1" t="s">
        <v>105</v>
      </c>
      <c r="C34" s="14" t="s">
        <v>200</v>
      </c>
      <c r="D34" s="14"/>
      <c r="E34" s="13" t="s">
        <v>128</v>
      </c>
      <c r="G34" s="24"/>
    </row>
    <row r="35" spans="1:8" x14ac:dyDescent="0.25">
      <c r="B35"/>
      <c r="C35" s="4"/>
      <c r="D35" s="4"/>
      <c r="E35" s="4"/>
    </row>
    <row r="36" spans="1:8" x14ac:dyDescent="0.25">
      <c r="B36" s="1"/>
      <c r="C36" s="4"/>
      <c r="D36" s="4"/>
      <c r="E36" s="4"/>
    </row>
    <row r="37" spans="1:8" x14ac:dyDescent="0.25">
      <c r="B37" s="3" t="s">
        <v>104</v>
      </c>
    </row>
    <row r="38" spans="1:8" x14ac:dyDescent="0.25">
      <c r="B38" s="2" t="s">
        <v>97</v>
      </c>
      <c r="C38" s="2" t="s">
        <v>52</v>
      </c>
      <c r="D38" s="2" t="s">
        <v>45</v>
      </c>
      <c r="E38" s="2" t="s">
        <v>17</v>
      </c>
      <c r="F38" s="2" t="s">
        <v>18</v>
      </c>
      <c r="G38" s="2" t="s">
        <v>62</v>
      </c>
      <c r="H38" s="2" t="s">
        <v>53</v>
      </c>
    </row>
    <row r="39" spans="1:8" x14ac:dyDescent="0.25">
      <c r="A39" s="2" t="s">
        <v>8</v>
      </c>
      <c r="B39" s="86" t="s">
        <v>131</v>
      </c>
      <c r="C39" s="16" t="s">
        <v>139</v>
      </c>
      <c r="D39" s="16" t="s">
        <v>132</v>
      </c>
      <c r="E39" s="18" t="s">
        <v>330</v>
      </c>
      <c r="F39" s="18" t="s">
        <v>133</v>
      </c>
      <c r="G39" s="18"/>
      <c r="H39" s="16" t="s">
        <v>144</v>
      </c>
    </row>
    <row r="40" spans="1:8" ht="30" x14ac:dyDescent="0.25">
      <c r="A40" s="2" t="s">
        <v>43</v>
      </c>
      <c r="B40" s="17" t="s">
        <v>134</v>
      </c>
      <c r="C40" s="15" t="s">
        <v>140</v>
      </c>
      <c r="D40" s="16" t="s">
        <v>132</v>
      </c>
      <c r="E40" s="18" t="s">
        <v>331</v>
      </c>
      <c r="F40" s="18" t="s">
        <v>133</v>
      </c>
      <c r="G40" s="18"/>
      <c r="H40" s="16"/>
    </row>
    <row r="41" spans="1:8" ht="30" x14ac:dyDescent="0.25">
      <c r="A41" s="2" t="s">
        <v>135</v>
      </c>
      <c r="B41" s="17" t="s">
        <v>136</v>
      </c>
      <c r="C41" s="16" t="s">
        <v>137</v>
      </c>
      <c r="D41" s="16" t="s">
        <v>132</v>
      </c>
      <c r="E41" s="16" t="s">
        <v>331</v>
      </c>
      <c r="F41" s="16" t="s">
        <v>138</v>
      </c>
      <c r="G41" s="16"/>
      <c r="H41" s="16"/>
    </row>
    <row r="42" spans="1:8" x14ac:dyDescent="0.25">
      <c r="A42" s="2"/>
      <c r="B42" s="19"/>
      <c r="C42" s="20"/>
      <c r="D42" s="20"/>
      <c r="E42" s="20"/>
      <c r="F42" s="20"/>
      <c r="G42" s="20"/>
      <c r="H42" s="20"/>
    </row>
    <row r="43" spans="1:8" x14ac:dyDescent="0.25">
      <c r="A43" s="2" t="s">
        <v>54</v>
      </c>
      <c r="B43" s="33"/>
      <c r="C43" s="2"/>
      <c r="D43" s="2"/>
      <c r="E43" s="2"/>
      <c r="F43" s="2"/>
      <c r="G43" s="2"/>
    </row>
    <row r="44" spans="1:8" x14ac:dyDescent="0.25">
      <c r="A44" s="2"/>
      <c r="B44" s="8"/>
      <c r="C44" s="2"/>
      <c r="D44" s="2"/>
      <c r="E44" s="2"/>
      <c r="F44" s="2"/>
      <c r="G44" s="2"/>
    </row>
    <row r="46" spans="1:8" x14ac:dyDescent="0.25">
      <c r="A46" s="3" t="s">
        <v>103</v>
      </c>
    </row>
    <row r="47" spans="1:8" x14ac:dyDescent="0.25">
      <c r="A47" s="2" t="s">
        <v>63</v>
      </c>
      <c r="B47" s="8" t="s">
        <v>82</v>
      </c>
      <c r="C47" s="2" t="s">
        <v>53</v>
      </c>
    </row>
    <row r="48" spans="1:8" ht="45" x14ac:dyDescent="0.25">
      <c r="A48" s="21" t="s">
        <v>141</v>
      </c>
      <c r="B48" s="19" t="s">
        <v>142</v>
      </c>
      <c r="C48" s="15" t="s">
        <v>143</v>
      </c>
    </row>
    <row r="50" spans="1:7" x14ac:dyDescent="0.25">
      <c r="A50" s="2" t="s">
        <v>64</v>
      </c>
    </row>
    <row r="51" spans="1:7" x14ac:dyDescent="0.25">
      <c r="A51" s="2" t="s">
        <v>66</v>
      </c>
      <c r="B51" s="8" t="s">
        <v>67</v>
      </c>
      <c r="C51" s="2" t="s">
        <v>55</v>
      </c>
      <c r="D51" s="2" t="s">
        <v>56</v>
      </c>
      <c r="E51" s="2" t="s">
        <v>53</v>
      </c>
    </row>
    <row r="52" spans="1:7" s="35" customFormat="1" x14ac:dyDescent="0.25">
      <c r="A52" s="60" t="s">
        <v>9</v>
      </c>
      <c r="B52" s="26" t="s">
        <v>339</v>
      </c>
      <c r="C52" s="18" t="s">
        <v>341</v>
      </c>
      <c r="D52" s="18" t="s">
        <v>344</v>
      </c>
      <c r="E52" s="88" t="s">
        <v>345</v>
      </c>
      <c r="G52" s="89"/>
    </row>
    <row r="53" spans="1:7" s="35" customFormat="1" x14ac:dyDescent="0.25">
      <c r="A53" s="60" t="s">
        <v>10</v>
      </c>
      <c r="B53" s="26" t="s">
        <v>340</v>
      </c>
      <c r="C53" s="18" t="s">
        <v>342</v>
      </c>
      <c r="D53" s="18" t="s">
        <v>343</v>
      </c>
      <c r="E53" s="88" t="s">
        <v>346</v>
      </c>
      <c r="G53" s="89"/>
    </row>
    <row r="54" spans="1:7" x14ac:dyDescent="0.25">
      <c r="A54" s="2"/>
      <c r="D54" s="20"/>
      <c r="E54" s="20"/>
      <c r="G54" s="32"/>
    </row>
    <row r="57" spans="1:7" x14ac:dyDescent="0.25">
      <c r="C57" s="4"/>
    </row>
    <row r="59" spans="1:7" x14ac:dyDescent="0.25">
      <c r="A59" s="5" t="s">
        <v>65</v>
      </c>
    </row>
    <row r="60" spans="1:7" x14ac:dyDescent="0.25">
      <c r="A60" s="2" t="s">
        <v>68</v>
      </c>
      <c r="B60" s="8" t="s">
        <v>7</v>
      </c>
    </row>
    <row r="61" spans="1:7" x14ac:dyDescent="0.25">
      <c r="A61" s="20"/>
      <c r="B61" s="34"/>
      <c r="D61" s="25" t="s">
        <v>201</v>
      </c>
      <c r="F61"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2"/>
  <sheetViews>
    <sheetView topLeftCell="A13" zoomScaleNormal="100" workbookViewId="0">
      <selection activeCell="F21" sqref="F21"/>
    </sheetView>
  </sheetViews>
  <sheetFormatPr defaultRowHeight="15" x14ac:dyDescent="0.25"/>
  <cols>
    <col min="1" max="1" width="16.42578125" customWidth="1"/>
    <col min="2" max="11" width="29.28515625" customWidth="1"/>
    <col min="12" max="12" width="17.42578125" customWidth="1"/>
    <col min="13" max="13" width="17.140625" customWidth="1"/>
    <col min="17" max="17" width="14" customWidth="1"/>
    <col min="18" max="18" width="16.42578125" customWidth="1"/>
    <col min="19" max="19" width="18.5703125" customWidth="1"/>
  </cols>
  <sheetData>
    <row r="1" spans="1:19" ht="15" customHeight="1" x14ac:dyDescent="0.25">
      <c r="A1" s="2" t="s">
        <v>75</v>
      </c>
      <c r="N1" s="35"/>
      <c r="O1" s="35"/>
      <c r="P1" s="35"/>
      <c r="Q1" s="35"/>
      <c r="R1" s="35"/>
    </row>
    <row r="2" spans="1:19" ht="15" customHeight="1" x14ac:dyDescent="0.25">
      <c r="O2" s="35"/>
      <c r="P2" s="35"/>
      <c r="Q2" s="35"/>
      <c r="R2" s="35"/>
    </row>
    <row r="3" spans="1:19" ht="15" customHeight="1" x14ac:dyDescent="0.25">
      <c r="A3" s="40"/>
      <c r="B3" s="40"/>
      <c r="C3" s="40"/>
      <c r="D3" s="40"/>
      <c r="E3" s="40"/>
      <c r="F3" s="40"/>
      <c r="G3" s="40"/>
      <c r="H3" s="40"/>
      <c r="I3" s="40"/>
      <c r="J3" s="40"/>
      <c r="K3" s="40"/>
      <c r="L3" s="40"/>
    </row>
    <row r="4" spans="1:19" ht="30" x14ac:dyDescent="0.25">
      <c r="A4" s="36" t="s">
        <v>4</v>
      </c>
      <c r="B4" s="36" t="s">
        <v>69</v>
      </c>
      <c r="C4" s="36" t="s">
        <v>70</v>
      </c>
      <c r="D4" s="36" t="s">
        <v>145</v>
      </c>
      <c r="E4" s="36" t="s">
        <v>71</v>
      </c>
      <c r="F4" s="36" t="s">
        <v>146</v>
      </c>
      <c r="G4" s="93" t="s">
        <v>147</v>
      </c>
      <c r="H4" s="93"/>
      <c r="I4" s="93"/>
      <c r="J4" s="93"/>
      <c r="K4" s="41" t="s">
        <v>148</v>
      </c>
      <c r="L4" s="36" t="s">
        <v>44</v>
      </c>
      <c r="M4" s="94" t="s">
        <v>149</v>
      </c>
      <c r="N4" s="94"/>
      <c r="O4" s="94"/>
      <c r="P4" s="94"/>
      <c r="Q4" s="2" t="s">
        <v>3</v>
      </c>
      <c r="R4" s="2" t="s">
        <v>72</v>
      </c>
      <c r="S4" s="90" t="s">
        <v>205</v>
      </c>
    </row>
    <row r="5" spans="1:19" x14ac:dyDescent="0.25">
      <c r="A5" s="36" t="s">
        <v>74</v>
      </c>
      <c r="B5" s="36"/>
      <c r="C5" s="36"/>
      <c r="D5" s="36" t="str">
        <f>IF(ISTEXT(F6),"(NB! Velg tiltakskategori under)","")</f>
        <v>(NB! Velg tiltakskategori under)</v>
      </c>
      <c r="E5" s="36" t="s">
        <v>150</v>
      </c>
      <c r="F5" s="36" t="s">
        <v>150</v>
      </c>
      <c r="G5" s="93" t="s">
        <v>151</v>
      </c>
      <c r="H5" s="93"/>
      <c r="I5" s="93"/>
      <c r="J5" s="93"/>
      <c r="K5" s="36" t="s">
        <v>152</v>
      </c>
      <c r="L5" s="36" t="s">
        <v>150</v>
      </c>
      <c r="M5" s="36" t="s">
        <v>153</v>
      </c>
      <c r="N5" s="2" t="s">
        <v>154</v>
      </c>
      <c r="O5" s="2" t="s">
        <v>155</v>
      </c>
      <c r="P5" s="2" t="s">
        <v>156</v>
      </c>
    </row>
    <row r="6" spans="1:19" ht="195" x14ac:dyDescent="0.25">
      <c r="A6" s="36" t="s">
        <v>14</v>
      </c>
      <c r="B6" s="38" t="s">
        <v>172</v>
      </c>
      <c r="C6" s="38" t="s">
        <v>157</v>
      </c>
      <c r="D6" s="38" t="s">
        <v>158</v>
      </c>
      <c r="E6" s="38" t="s">
        <v>159</v>
      </c>
      <c r="F6" s="38" t="s">
        <v>173</v>
      </c>
      <c r="G6" s="39" t="s">
        <v>174</v>
      </c>
      <c r="H6" s="39" t="s">
        <v>160</v>
      </c>
      <c r="I6" s="39" t="s">
        <v>175</v>
      </c>
      <c r="J6" s="39" t="s">
        <v>176</v>
      </c>
      <c r="K6" s="38" t="s">
        <v>210</v>
      </c>
      <c r="L6" s="38"/>
      <c r="M6" s="38" t="s">
        <v>161</v>
      </c>
      <c r="N6" s="38"/>
      <c r="O6" s="38"/>
      <c r="P6" s="38"/>
      <c r="Q6" s="38"/>
      <c r="R6" s="37" t="s">
        <v>206</v>
      </c>
      <c r="S6" s="38" t="s">
        <v>207</v>
      </c>
    </row>
    <row r="7" spans="1:19" ht="180" x14ac:dyDescent="0.25">
      <c r="A7" s="36" t="s">
        <v>16</v>
      </c>
      <c r="B7" s="38" t="s">
        <v>162</v>
      </c>
      <c r="C7" s="38" t="s">
        <v>157</v>
      </c>
      <c r="D7" s="38" t="s">
        <v>163</v>
      </c>
      <c r="E7" s="38" t="s">
        <v>164</v>
      </c>
      <c r="F7" s="38" t="s">
        <v>191</v>
      </c>
      <c r="G7" s="39" t="s">
        <v>177</v>
      </c>
      <c r="H7" s="39" t="s">
        <v>178</v>
      </c>
      <c r="I7" s="39" t="s">
        <v>165</v>
      </c>
      <c r="J7" s="39" t="s">
        <v>338</v>
      </c>
      <c r="K7" s="38" t="s">
        <v>210</v>
      </c>
      <c r="L7" s="38"/>
      <c r="M7" s="38" t="s">
        <v>166</v>
      </c>
      <c r="N7" s="38"/>
      <c r="O7" s="38"/>
      <c r="P7" s="38"/>
      <c r="Q7" s="38" t="s">
        <v>179</v>
      </c>
      <c r="R7" s="44">
        <v>3800000</v>
      </c>
      <c r="S7" s="38" t="s">
        <v>208</v>
      </c>
    </row>
    <row r="8" spans="1:19" ht="240" x14ac:dyDescent="0.25">
      <c r="A8" s="36" t="s">
        <v>167</v>
      </c>
      <c r="B8" s="38" t="s">
        <v>168</v>
      </c>
      <c r="C8" s="38"/>
      <c r="D8" s="38" t="s">
        <v>169</v>
      </c>
      <c r="E8" s="38" t="s">
        <v>170</v>
      </c>
      <c r="F8" s="38" t="s">
        <v>197</v>
      </c>
      <c r="G8" s="39" t="s">
        <v>180</v>
      </c>
      <c r="H8" s="37" t="s">
        <v>209</v>
      </c>
      <c r="I8" s="39"/>
      <c r="J8" s="39"/>
      <c r="K8" s="38" t="s">
        <v>208</v>
      </c>
      <c r="L8" s="38"/>
      <c r="M8" s="38" t="s">
        <v>171</v>
      </c>
      <c r="N8" s="38"/>
      <c r="O8" s="38"/>
      <c r="P8" s="38"/>
      <c r="Q8" s="38"/>
      <c r="R8" s="45">
        <v>140000</v>
      </c>
      <c r="S8" s="44" t="s">
        <v>208</v>
      </c>
    </row>
    <row r="9" spans="1:19" x14ac:dyDescent="0.25">
      <c r="A9" s="36" t="s">
        <v>73</v>
      </c>
      <c r="B9" s="40"/>
      <c r="C9" s="40"/>
      <c r="D9" s="40"/>
      <c r="E9" s="40"/>
      <c r="F9" s="40"/>
      <c r="G9" s="40"/>
      <c r="H9" s="40"/>
      <c r="I9" s="40"/>
      <c r="J9" s="40"/>
      <c r="K9" s="40"/>
      <c r="L9" s="40"/>
    </row>
    <row r="10" spans="1:19" x14ac:dyDescent="0.25">
      <c r="A10" s="36" t="s">
        <v>14</v>
      </c>
      <c r="B10" s="40" t="s">
        <v>172</v>
      </c>
      <c r="C10" s="40" t="s">
        <v>157</v>
      </c>
      <c r="D10" s="40" t="s">
        <v>158</v>
      </c>
      <c r="E10" s="40" t="s">
        <v>159</v>
      </c>
      <c r="F10" s="40" t="s">
        <v>181</v>
      </c>
      <c r="G10" s="40"/>
      <c r="H10" s="40"/>
      <c r="I10" s="40"/>
      <c r="J10" s="40"/>
      <c r="K10" s="40"/>
      <c r="L10" s="40"/>
    </row>
    <row r="11" spans="1:19" x14ac:dyDescent="0.25">
      <c r="A11" s="36"/>
      <c r="B11" s="40"/>
      <c r="C11" s="40"/>
      <c r="D11" s="40"/>
      <c r="E11" s="40"/>
      <c r="F11" s="40"/>
      <c r="G11" s="40"/>
      <c r="H11" s="40"/>
      <c r="I11" s="40"/>
      <c r="J11" s="40"/>
      <c r="K11" s="40"/>
      <c r="L11" s="40"/>
    </row>
    <row r="12" spans="1:19" x14ac:dyDescent="0.25">
      <c r="A12" s="36"/>
      <c r="B12" s="40"/>
      <c r="C12" s="40"/>
      <c r="D12" s="40"/>
      <c r="E12" s="42" t="s">
        <v>98</v>
      </c>
      <c r="F12" s="40"/>
      <c r="G12" s="40"/>
      <c r="H12" s="40"/>
      <c r="I12" s="40"/>
      <c r="J12" s="40"/>
      <c r="K12" s="40"/>
      <c r="L12" s="40"/>
    </row>
    <row r="13" spans="1:19" x14ac:dyDescent="0.25">
      <c r="A13" s="36" t="s">
        <v>75</v>
      </c>
      <c r="B13" s="36" t="s">
        <v>6</v>
      </c>
      <c r="C13" s="36"/>
      <c r="D13" s="36"/>
      <c r="E13" s="36" t="s">
        <v>11</v>
      </c>
      <c r="F13" s="36"/>
      <c r="G13" s="40"/>
      <c r="H13" s="40"/>
      <c r="I13" s="41" t="s">
        <v>79</v>
      </c>
      <c r="J13" s="40"/>
      <c r="K13" s="40"/>
      <c r="L13" s="40"/>
    </row>
    <row r="14" spans="1:19" ht="15" customHeight="1" x14ac:dyDescent="0.25">
      <c r="A14" s="36"/>
      <c r="B14" s="36" t="s">
        <v>9</v>
      </c>
      <c r="C14" s="36" t="s">
        <v>10</v>
      </c>
      <c r="D14" s="36"/>
      <c r="E14" s="36"/>
      <c r="F14" s="36" t="s">
        <v>9</v>
      </c>
      <c r="G14" s="36" t="s">
        <v>10</v>
      </c>
      <c r="H14" s="36"/>
      <c r="I14" s="36"/>
      <c r="J14" s="40"/>
      <c r="K14" s="40"/>
      <c r="L14" s="40"/>
    </row>
    <row r="15" spans="1:19" ht="15" customHeight="1" x14ac:dyDescent="0.25">
      <c r="A15" s="36" t="s">
        <v>74</v>
      </c>
      <c r="B15" s="40"/>
      <c r="C15" s="40"/>
      <c r="D15" s="36"/>
      <c r="E15" s="36"/>
      <c r="F15" s="36"/>
      <c r="G15" s="36"/>
      <c r="H15" s="36"/>
      <c r="I15" s="36"/>
      <c r="J15" s="36"/>
      <c r="K15" s="40"/>
      <c r="L15" s="40"/>
    </row>
    <row r="16" spans="1:19" ht="15" customHeight="1" x14ac:dyDescent="0.25">
      <c r="A16" s="36" t="s">
        <v>14</v>
      </c>
      <c r="B16" s="36" t="s">
        <v>182</v>
      </c>
      <c r="C16" s="36" t="s">
        <v>182</v>
      </c>
      <c r="D16" s="36"/>
      <c r="E16" s="36"/>
      <c r="F16" s="40" t="s">
        <v>187</v>
      </c>
      <c r="G16" s="40" t="s">
        <v>183</v>
      </c>
      <c r="H16" s="40"/>
      <c r="I16" s="36"/>
      <c r="J16" s="40" t="s">
        <v>184</v>
      </c>
      <c r="K16" s="40"/>
      <c r="L16" s="40"/>
    </row>
    <row r="17" spans="1:12" ht="15" customHeight="1" x14ac:dyDescent="0.25">
      <c r="A17" s="36" t="s">
        <v>16</v>
      </c>
      <c r="B17" s="40" t="s">
        <v>182</v>
      </c>
      <c r="C17" s="36"/>
      <c r="D17" s="36"/>
      <c r="E17" s="36"/>
      <c r="F17" s="40" t="s">
        <v>183</v>
      </c>
      <c r="G17" s="36"/>
      <c r="H17" s="40"/>
      <c r="I17" s="36"/>
      <c r="J17" s="40" t="s">
        <v>186</v>
      </c>
      <c r="K17" s="40"/>
      <c r="L17" s="40"/>
    </row>
    <row r="18" spans="1:12" ht="15" customHeight="1" x14ac:dyDescent="0.25">
      <c r="A18" s="36" t="s">
        <v>167</v>
      </c>
      <c r="B18" s="40" t="s">
        <v>182</v>
      </c>
      <c r="C18" s="40" t="s">
        <v>182</v>
      </c>
      <c r="D18" s="40"/>
      <c r="E18" s="40"/>
      <c r="F18" s="40" t="s">
        <v>185</v>
      </c>
      <c r="G18" s="40" t="s">
        <v>185</v>
      </c>
      <c r="H18" s="40"/>
      <c r="I18" s="40"/>
      <c r="J18" s="40" t="s">
        <v>203</v>
      </c>
      <c r="K18" s="40"/>
      <c r="L18" s="40"/>
    </row>
    <row r="19" spans="1:12" x14ac:dyDescent="0.25">
      <c r="A19" s="40"/>
      <c r="B19" s="40"/>
      <c r="C19" s="40"/>
      <c r="D19" s="40"/>
      <c r="E19" s="40"/>
      <c r="F19" s="42" t="s">
        <v>80</v>
      </c>
      <c r="G19" s="40"/>
      <c r="H19" s="40"/>
      <c r="I19" s="40"/>
      <c r="J19" s="40"/>
      <c r="K19" s="40"/>
      <c r="L19" s="40"/>
    </row>
    <row r="20" spans="1:12" x14ac:dyDescent="0.25">
      <c r="A20" s="41"/>
      <c r="B20" s="41" t="s">
        <v>4</v>
      </c>
      <c r="C20" s="41"/>
      <c r="D20" s="41"/>
      <c r="E20" s="41" t="s">
        <v>11</v>
      </c>
      <c r="F20" s="41" t="s">
        <v>5</v>
      </c>
      <c r="G20" s="41" t="s">
        <v>95</v>
      </c>
      <c r="H20" s="41" t="s">
        <v>53</v>
      </c>
      <c r="I20" s="40"/>
      <c r="J20" s="40"/>
      <c r="K20" s="40"/>
      <c r="L20" s="40"/>
    </row>
    <row r="21" spans="1:12" ht="30" x14ac:dyDescent="0.25">
      <c r="A21" s="36" t="s">
        <v>12</v>
      </c>
      <c r="B21" s="40" t="s">
        <v>14</v>
      </c>
      <c r="C21" s="40" t="s">
        <v>16</v>
      </c>
      <c r="D21" s="40" t="s">
        <v>167</v>
      </c>
      <c r="E21" s="40" t="s">
        <v>188</v>
      </c>
      <c r="F21" s="52" t="s">
        <v>347</v>
      </c>
      <c r="G21" s="40" t="str">
        <f>S6</f>
        <v>Svært usikker (0-25%)</v>
      </c>
      <c r="H21" s="40"/>
      <c r="I21" s="40"/>
      <c r="J21" s="40"/>
      <c r="K21" s="40"/>
      <c r="L21" s="40"/>
    </row>
    <row r="22" spans="1:12" ht="30" x14ac:dyDescent="0.25">
      <c r="A22" s="36" t="s">
        <v>13</v>
      </c>
      <c r="B22" s="40" t="s">
        <v>14</v>
      </c>
      <c r="C22" s="40" t="s">
        <v>16</v>
      </c>
      <c r="D22" s="40"/>
      <c r="E22" s="40" t="s">
        <v>183</v>
      </c>
      <c r="F22" s="52" t="s">
        <v>348</v>
      </c>
      <c r="G22" s="40" t="str">
        <f>S6</f>
        <v>Svært usikker (0-25%)</v>
      </c>
      <c r="H22" s="40"/>
      <c r="I22" s="40"/>
      <c r="J22" s="40"/>
      <c r="K22" s="40"/>
      <c r="L22" s="40"/>
    </row>
    <row r="23" spans="1:12" x14ac:dyDescent="0.25">
      <c r="A23" s="36" t="s">
        <v>15</v>
      </c>
      <c r="B23" s="40" t="s">
        <v>14</v>
      </c>
      <c r="C23" s="40"/>
      <c r="D23" s="40"/>
      <c r="E23" s="40" t="s">
        <v>187</v>
      </c>
      <c r="F23" t="str">
        <f>R6</f>
        <v>Trolig svært høye kostnader</v>
      </c>
      <c r="G23" s="40" t="str">
        <f>S6</f>
        <v>Svært usikker (0-25%)</v>
      </c>
      <c r="H23" s="40"/>
      <c r="I23" s="40"/>
      <c r="J23" s="40"/>
      <c r="K23" s="40"/>
      <c r="L23" s="40"/>
    </row>
    <row r="24" spans="1:12" x14ac:dyDescent="0.25">
      <c r="A24" s="36"/>
      <c r="B24" s="40"/>
      <c r="C24" s="40"/>
      <c r="D24" s="40"/>
      <c r="E24" s="40"/>
      <c r="F24" s="91"/>
      <c r="G24" s="40"/>
      <c r="H24" s="40"/>
      <c r="I24" s="40"/>
      <c r="J24" s="40"/>
      <c r="K24" s="40"/>
      <c r="L24" s="40"/>
    </row>
    <row r="25" spans="1:12" x14ac:dyDescent="0.25">
      <c r="A25" s="36"/>
      <c r="B25" s="40"/>
      <c r="C25" s="40"/>
      <c r="D25" s="40"/>
      <c r="E25" s="42" t="s">
        <v>92</v>
      </c>
      <c r="F25" s="40"/>
      <c r="G25" s="40"/>
      <c r="H25" s="40"/>
      <c r="I25" s="40"/>
      <c r="J25" s="40"/>
      <c r="K25" s="40"/>
      <c r="L25" s="40"/>
    </row>
    <row r="26" spans="1:12" x14ac:dyDescent="0.25">
      <c r="A26" s="36" t="s">
        <v>87</v>
      </c>
      <c r="B26" s="40"/>
      <c r="C26" s="40"/>
      <c r="D26" s="40"/>
      <c r="E26" s="42" t="s">
        <v>93</v>
      </c>
      <c r="F26" s="40"/>
      <c r="G26" s="40"/>
      <c r="H26" s="40"/>
      <c r="I26" s="40"/>
      <c r="J26" s="40"/>
      <c r="K26" s="40"/>
      <c r="L26" s="40"/>
    </row>
    <row r="27" spans="1:12" x14ac:dyDescent="0.25">
      <c r="A27" s="36" t="s">
        <v>94</v>
      </c>
      <c r="B27" s="36" t="s">
        <v>88</v>
      </c>
      <c r="C27" s="36" t="s">
        <v>89</v>
      </c>
      <c r="D27" s="36" t="s">
        <v>90</v>
      </c>
      <c r="E27" s="36" t="s">
        <v>91</v>
      </c>
      <c r="F27" s="36" t="s">
        <v>3</v>
      </c>
      <c r="G27" s="40"/>
      <c r="H27" s="40"/>
      <c r="I27" s="40"/>
      <c r="J27" s="40"/>
      <c r="K27" s="40"/>
      <c r="L27" s="40"/>
    </row>
    <row r="28" spans="1:12" x14ac:dyDescent="0.25">
      <c r="A28" s="36" t="s">
        <v>96</v>
      </c>
      <c r="B28" s="40"/>
      <c r="C28" s="40"/>
      <c r="D28" s="40"/>
      <c r="E28" s="40"/>
      <c r="F28" s="40" t="s">
        <v>189</v>
      </c>
      <c r="G28" s="40"/>
      <c r="H28" s="40"/>
      <c r="I28" s="40"/>
      <c r="J28" s="40"/>
      <c r="K28" s="40"/>
      <c r="L28" s="40"/>
    </row>
    <row r="29" spans="1:12" x14ac:dyDescent="0.25">
      <c r="A29" s="40"/>
      <c r="B29" s="40"/>
      <c r="C29" s="40"/>
      <c r="D29" s="40"/>
      <c r="E29" s="40"/>
      <c r="F29" s="40"/>
      <c r="G29" s="40"/>
      <c r="H29" s="40"/>
      <c r="I29" s="40"/>
      <c r="J29" s="40"/>
      <c r="K29" s="40"/>
      <c r="L29" s="40"/>
    </row>
    <row r="30" spans="1:12" x14ac:dyDescent="0.25">
      <c r="A30" s="36" t="s">
        <v>83</v>
      </c>
      <c r="B30" s="40"/>
      <c r="C30" s="40"/>
      <c r="D30" s="40"/>
      <c r="E30" s="40"/>
      <c r="F30" s="40"/>
      <c r="G30" s="40"/>
      <c r="H30" s="40"/>
      <c r="I30" s="40"/>
      <c r="J30" s="40"/>
      <c r="K30" s="40"/>
      <c r="L30" s="40"/>
    </row>
    <row r="31" spans="1:12" x14ac:dyDescent="0.25">
      <c r="A31" s="36" t="s">
        <v>84</v>
      </c>
      <c r="B31" s="40" t="s">
        <v>12</v>
      </c>
      <c r="C31" s="40"/>
      <c r="D31" s="40"/>
      <c r="E31" s="40"/>
      <c r="F31" s="40"/>
      <c r="G31" s="40"/>
      <c r="H31" s="40"/>
      <c r="I31" s="40"/>
      <c r="J31" s="40"/>
      <c r="K31" s="40"/>
      <c r="L31" s="40"/>
    </row>
    <row r="32" spans="1:12" x14ac:dyDescent="0.25">
      <c r="A32" s="36" t="s">
        <v>85</v>
      </c>
      <c r="B32" s="40" t="s">
        <v>190</v>
      </c>
      <c r="C32" s="43"/>
      <c r="D32" s="40"/>
      <c r="E32" s="40"/>
      <c r="F32" s="40"/>
      <c r="G32" s="40"/>
      <c r="H32" s="40"/>
      <c r="I32" s="40"/>
      <c r="J32" s="40"/>
      <c r="K32" s="40"/>
      <c r="L32" s="40"/>
    </row>
    <row r="33" spans="1:12" x14ac:dyDescent="0.25">
      <c r="A33" s="40"/>
      <c r="B33" s="40"/>
      <c r="C33" s="40"/>
      <c r="D33" s="40"/>
      <c r="E33" s="40"/>
      <c r="F33" s="40"/>
      <c r="G33" s="40"/>
      <c r="H33" s="40"/>
      <c r="I33" s="40"/>
      <c r="J33" s="40"/>
      <c r="K33" s="40"/>
      <c r="L33" s="40"/>
    </row>
    <row r="34" spans="1:12" x14ac:dyDescent="0.25">
      <c r="A34" s="40"/>
      <c r="B34" s="40"/>
      <c r="C34" s="40"/>
      <c r="D34" s="40"/>
      <c r="E34" s="40"/>
      <c r="F34" s="40"/>
      <c r="G34" s="40"/>
      <c r="H34" s="40"/>
      <c r="I34" s="40"/>
      <c r="J34" s="40"/>
      <c r="K34" s="40"/>
      <c r="L34" s="40"/>
    </row>
    <row r="35" spans="1:12" x14ac:dyDescent="0.25">
      <c r="A35" s="40"/>
      <c r="B35" s="40"/>
      <c r="C35" s="40"/>
      <c r="D35" s="40"/>
      <c r="E35" s="40"/>
      <c r="F35" s="40"/>
      <c r="G35" s="40"/>
      <c r="H35" s="40"/>
      <c r="I35" s="40"/>
      <c r="J35" s="40"/>
      <c r="K35" s="40"/>
      <c r="L35" s="40"/>
    </row>
    <row r="36" spans="1:12" x14ac:dyDescent="0.25">
      <c r="A36" s="40"/>
      <c r="B36" s="40"/>
      <c r="C36" s="40"/>
      <c r="D36" s="40"/>
      <c r="E36" s="40"/>
      <c r="F36" s="40"/>
      <c r="G36" s="40"/>
      <c r="H36" s="40"/>
      <c r="I36" s="40"/>
      <c r="J36" s="40"/>
      <c r="K36" s="40"/>
      <c r="L36" s="40"/>
    </row>
    <row r="37" spans="1:12" x14ac:dyDescent="0.25">
      <c r="A37" s="40"/>
      <c r="B37" s="40"/>
      <c r="C37" s="40"/>
      <c r="D37" s="40"/>
      <c r="E37" s="40"/>
      <c r="F37" s="40"/>
      <c r="G37" s="40"/>
      <c r="H37" s="40"/>
      <c r="I37" s="40"/>
      <c r="J37" s="40"/>
      <c r="K37" s="40"/>
      <c r="L37" s="40"/>
    </row>
    <row r="38" spans="1:12" x14ac:dyDescent="0.25">
      <c r="A38" s="40"/>
      <c r="B38" s="40"/>
      <c r="C38" s="40"/>
      <c r="D38" s="40"/>
      <c r="E38" s="40"/>
      <c r="F38" s="40"/>
      <c r="G38" s="40"/>
      <c r="H38" s="40"/>
      <c r="I38" s="40"/>
      <c r="J38" s="40"/>
      <c r="K38" s="40"/>
      <c r="L38" s="40"/>
    </row>
    <row r="39" spans="1:12" x14ac:dyDescent="0.25">
      <c r="A39" s="40"/>
      <c r="B39" s="40"/>
      <c r="C39" s="40"/>
      <c r="D39" s="40"/>
      <c r="E39" s="40"/>
      <c r="F39" s="40"/>
      <c r="G39" s="40"/>
      <c r="H39" s="40"/>
      <c r="I39" s="40"/>
      <c r="J39" s="40"/>
      <c r="K39" s="40"/>
      <c r="L39" s="40"/>
    </row>
    <row r="40" spans="1:12" x14ac:dyDescent="0.25">
      <c r="A40" s="40"/>
      <c r="B40" s="40"/>
      <c r="C40" s="40"/>
      <c r="D40" s="40"/>
      <c r="E40" s="40"/>
      <c r="F40" s="40"/>
      <c r="G40" s="40"/>
      <c r="H40" s="40"/>
      <c r="I40" s="40"/>
      <c r="J40" s="40"/>
      <c r="K40" s="40"/>
      <c r="L40" s="40"/>
    </row>
    <row r="41" spans="1:12" x14ac:dyDescent="0.25">
      <c r="A41" s="40"/>
      <c r="B41" s="40"/>
      <c r="C41" s="40"/>
      <c r="D41" s="40"/>
      <c r="E41" s="40"/>
      <c r="F41" s="40"/>
      <c r="G41" s="40"/>
      <c r="H41" s="40"/>
      <c r="I41" s="40"/>
      <c r="J41" s="40"/>
      <c r="K41" s="40"/>
      <c r="L41" s="40"/>
    </row>
    <row r="42" spans="1:12" x14ac:dyDescent="0.25">
      <c r="A42" s="40"/>
      <c r="B42" s="40"/>
      <c r="C42" s="40"/>
      <c r="D42" s="40"/>
      <c r="E42" s="40"/>
      <c r="F42" s="40"/>
      <c r="G42" s="40"/>
      <c r="H42" s="40"/>
      <c r="I42" s="40"/>
      <c r="J42" s="40"/>
      <c r="K42" s="40"/>
      <c r="L42" s="40"/>
    </row>
    <row r="43" spans="1:12" x14ac:dyDescent="0.25">
      <c r="A43" s="40"/>
      <c r="B43" s="40"/>
      <c r="C43" s="40"/>
      <c r="D43" s="40"/>
      <c r="E43" s="40"/>
      <c r="F43" s="40"/>
      <c r="G43" s="40"/>
      <c r="H43" s="40"/>
      <c r="I43" s="40"/>
      <c r="J43" s="40"/>
      <c r="K43" s="40"/>
      <c r="L43" s="40"/>
    </row>
    <row r="44" spans="1:12" x14ac:dyDescent="0.25">
      <c r="A44" s="40"/>
      <c r="B44" s="40"/>
      <c r="C44" s="40"/>
      <c r="D44" s="40"/>
      <c r="E44" s="40"/>
      <c r="F44" s="40"/>
      <c r="G44" s="40"/>
      <c r="H44" s="40"/>
      <c r="I44" s="40"/>
      <c r="J44" s="40"/>
      <c r="K44" s="40"/>
      <c r="L44" s="40"/>
    </row>
    <row r="45" spans="1:12" x14ac:dyDescent="0.25">
      <c r="A45" s="40"/>
      <c r="B45" s="40"/>
      <c r="C45" s="40"/>
      <c r="D45" s="40"/>
      <c r="E45" s="40"/>
      <c r="F45" s="40"/>
      <c r="G45" s="40"/>
      <c r="H45" s="40"/>
      <c r="I45" s="40"/>
      <c r="J45" s="40"/>
      <c r="K45" s="40"/>
      <c r="L45" s="40"/>
    </row>
    <row r="46" spans="1:12" x14ac:dyDescent="0.25">
      <c r="A46" s="40"/>
      <c r="B46" s="40"/>
      <c r="C46" s="40"/>
      <c r="D46" s="40"/>
      <c r="E46" s="40"/>
      <c r="F46" s="40"/>
      <c r="G46" s="40"/>
      <c r="H46" s="40"/>
      <c r="I46" s="40"/>
      <c r="J46" s="40"/>
      <c r="K46" s="40"/>
      <c r="L46" s="40"/>
    </row>
    <row r="47" spans="1:12" x14ac:dyDescent="0.25">
      <c r="A47" s="40"/>
      <c r="B47" s="40"/>
      <c r="C47" s="40"/>
      <c r="D47" s="40"/>
      <c r="E47" s="40"/>
      <c r="F47" s="40"/>
      <c r="G47" s="40"/>
      <c r="H47" s="40"/>
      <c r="I47" s="40"/>
      <c r="J47" s="40"/>
      <c r="K47" s="40"/>
      <c r="L47" s="40"/>
    </row>
    <row r="48" spans="1:12" x14ac:dyDescent="0.25">
      <c r="A48" s="40"/>
      <c r="B48" s="40"/>
      <c r="C48" s="40"/>
      <c r="D48" s="40"/>
      <c r="E48" s="40"/>
      <c r="F48" s="40"/>
      <c r="G48" s="40"/>
      <c r="H48" s="40"/>
      <c r="I48" s="40"/>
      <c r="J48" s="40"/>
      <c r="K48" s="40"/>
      <c r="L48" s="40"/>
    </row>
    <row r="49" spans="1:12" x14ac:dyDescent="0.25">
      <c r="A49" s="40"/>
      <c r="B49" s="40"/>
      <c r="C49" s="40"/>
      <c r="D49" s="40"/>
      <c r="E49" s="40"/>
      <c r="F49" s="40"/>
      <c r="G49" s="40"/>
      <c r="H49" s="40"/>
      <c r="I49" s="40"/>
      <c r="J49" s="40"/>
      <c r="K49" s="40"/>
      <c r="L49" s="40"/>
    </row>
    <row r="50" spans="1:12" x14ac:dyDescent="0.25">
      <c r="A50" s="40"/>
      <c r="B50" s="40"/>
      <c r="C50" s="40"/>
      <c r="D50" s="40"/>
      <c r="E50" s="40"/>
      <c r="F50" s="40"/>
      <c r="G50" s="40"/>
      <c r="H50" s="40"/>
      <c r="I50" s="40"/>
      <c r="J50" s="40"/>
      <c r="K50" s="40"/>
      <c r="L50" s="40"/>
    </row>
    <row r="51" spans="1:12" x14ac:dyDescent="0.25">
      <c r="A51" s="40"/>
      <c r="B51" s="40"/>
      <c r="C51" s="40"/>
      <c r="D51" s="40"/>
      <c r="E51" s="40"/>
      <c r="F51" s="40"/>
      <c r="G51" s="40"/>
      <c r="H51" s="40"/>
      <c r="I51" s="40"/>
      <c r="J51" s="40"/>
      <c r="K51" s="40"/>
      <c r="L51" s="40"/>
    </row>
    <row r="52" spans="1:12" x14ac:dyDescent="0.25">
      <c r="A52" s="40"/>
      <c r="B52" s="40"/>
      <c r="C52" s="40"/>
      <c r="D52" s="40"/>
      <c r="E52" s="40"/>
      <c r="F52" s="40"/>
      <c r="G52" s="40"/>
      <c r="H52" s="40"/>
      <c r="I52" s="40"/>
      <c r="J52" s="40"/>
      <c r="K52" s="40"/>
      <c r="L52" s="40"/>
    </row>
    <row r="53" spans="1:12" x14ac:dyDescent="0.25">
      <c r="A53" s="40"/>
      <c r="B53" s="40"/>
      <c r="C53" s="40"/>
      <c r="D53" s="40"/>
      <c r="E53" s="40"/>
      <c r="F53" s="40"/>
      <c r="G53" s="40"/>
      <c r="H53" s="40"/>
      <c r="I53" s="40"/>
      <c r="J53" s="40"/>
      <c r="K53" s="40"/>
      <c r="L53" s="40"/>
    </row>
    <row r="54" spans="1:12" x14ac:dyDescent="0.25">
      <c r="A54" s="40"/>
      <c r="B54" s="40"/>
      <c r="C54" s="40"/>
      <c r="D54" s="40"/>
      <c r="E54" s="40"/>
      <c r="F54" s="40"/>
      <c r="G54" s="40"/>
      <c r="H54" s="40"/>
      <c r="I54" s="40"/>
      <c r="J54" s="40"/>
      <c r="K54" s="40"/>
      <c r="L54" s="40"/>
    </row>
    <row r="55" spans="1:12" x14ac:dyDescent="0.25">
      <c r="A55" s="40"/>
      <c r="B55" s="40"/>
      <c r="C55" s="40"/>
      <c r="D55" s="40"/>
      <c r="E55" s="40"/>
      <c r="F55" s="40"/>
      <c r="G55" s="40"/>
      <c r="H55" s="40"/>
      <c r="I55" s="40"/>
      <c r="J55" s="40"/>
      <c r="K55" s="40"/>
      <c r="L55" s="40"/>
    </row>
    <row r="56" spans="1:12" x14ac:dyDescent="0.25">
      <c r="A56" s="40"/>
      <c r="B56" s="40"/>
      <c r="C56" s="40"/>
      <c r="D56" s="40"/>
      <c r="E56" s="40"/>
      <c r="F56" s="40"/>
      <c r="G56" s="40"/>
      <c r="H56" s="40"/>
      <c r="I56" s="40"/>
      <c r="J56" s="40"/>
      <c r="K56" s="40"/>
      <c r="L56" s="40"/>
    </row>
    <row r="57" spans="1:12" x14ac:dyDescent="0.25">
      <c r="A57" s="40"/>
      <c r="B57" s="40"/>
      <c r="C57" s="40"/>
      <c r="D57" s="40"/>
      <c r="E57" s="40"/>
      <c r="F57" s="40"/>
      <c r="G57" s="40"/>
      <c r="H57" s="40"/>
      <c r="I57" s="40"/>
      <c r="J57" s="40"/>
      <c r="K57" s="40"/>
      <c r="L57" s="40"/>
    </row>
    <row r="58" spans="1:12" x14ac:dyDescent="0.25">
      <c r="A58" s="40"/>
      <c r="B58" s="40"/>
      <c r="C58" s="40"/>
      <c r="D58" s="40"/>
      <c r="E58" s="40"/>
      <c r="F58" s="40"/>
      <c r="G58" s="40"/>
      <c r="H58" s="40"/>
      <c r="I58" s="40"/>
      <c r="J58" s="40"/>
      <c r="K58" s="40"/>
      <c r="L58" s="40"/>
    </row>
    <row r="59" spans="1:12" x14ac:dyDescent="0.25">
      <c r="A59" s="40"/>
      <c r="B59" s="40"/>
      <c r="C59" s="40"/>
      <c r="D59" s="40"/>
      <c r="E59" s="40"/>
      <c r="F59" s="40"/>
      <c r="G59" s="40"/>
      <c r="H59" s="40"/>
      <c r="I59" s="40"/>
      <c r="J59" s="40"/>
      <c r="K59" s="40"/>
      <c r="L59" s="40"/>
    </row>
    <row r="60" spans="1:12" x14ac:dyDescent="0.25">
      <c r="A60" s="40"/>
      <c r="B60" s="40"/>
      <c r="C60" s="40"/>
      <c r="D60" s="40"/>
      <c r="E60" s="40"/>
      <c r="F60" s="40"/>
      <c r="G60" s="40"/>
      <c r="H60" s="40"/>
      <c r="I60" s="40"/>
      <c r="J60" s="40"/>
      <c r="K60" s="40"/>
      <c r="L60" s="40"/>
    </row>
    <row r="61" spans="1:12" x14ac:dyDescent="0.25">
      <c r="A61" s="40"/>
      <c r="B61" s="40"/>
      <c r="C61" s="40"/>
      <c r="D61" s="40"/>
      <c r="E61" s="40"/>
      <c r="F61" s="40"/>
      <c r="G61" s="40"/>
      <c r="H61" s="40"/>
      <c r="I61" s="40"/>
      <c r="J61" s="40"/>
      <c r="K61" s="40"/>
      <c r="L61" s="40"/>
    </row>
    <row r="62" spans="1:12" x14ac:dyDescent="0.25">
      <c r="A62" s="40"/>
      <c r="B62" s="40"/>
      <c r="C62" s="40"/>
      <c r="D62" s="40"/>
      <c r="E62" s="40"/>
      <c r="F62" s="40"/>
      <c r="G62" s="40"/>
      <c r="H62" s="40"/>
      <c r="I62" s="40"/>
      <c r="J62" s="40"/>
      <c r="K62" s="40"/>
      <c r="L62" s="40"/>
    </row>
    <row r="63" spans="1:12" x14ac:dyDescent="0.25">
      <c r="A63" s="40"/>
      <c r="B63" s="40"/>
      <c r="C63" s="40"/>
      <c r="D63" s="40"/>
      <c r="E63" s="40"/>
      <c r="F63" s="40"/>
      <c r="G63" s="40"/>
      <c r="H63" s="40"/>
      <c r="I63" s="40"/>
      <c r="J63" s="40"/>
      <c r="K63" s="40"/>
      <c r="L63" s="40"/>
    </row>
    <row r="64" spans="1:12" x14ac:dyDescent="0.25">
      <c r="A64" s="40"/>
      <c r="B64" s="40"/>
      <c r="C64" s="40"/>
      <c r="D64" s="40"/>
      <c r="E64" s="40"/>
      <c r="F64" s="40"/>
      <c r="G64" s="40"/>
      <c r="H64" s="40"/>
      <c r="I64" s="40"/>
      <c r="J64" s="40"/>
      <c r="K64" s="40"/>
      <c r="L64" s="40"/>
    </row>
    <row r="65" spans="1:12" x14ac:dyDescent="0.25">
      <c r="A65" s="40"/>
      <c r="B65" s="40"/>
      <c r="C65" s="40"/>
      <c r="D65" s="40"/>
      <c r="E65" s="40"/>
      <c r="F65" s="40"/>
      <c r="G65" s="40"/>
      <c r="H65" s="40"/>
      <c r="I65" s="40"/>
      <c r="J65" s="40"/>
      <c r="K65" s="40"/>
      <c r="L65" s="40"/>
    </row>
    <row r="66" spans="1:12" x14ac:dyDescent="0.25">
      <c r="A66" s="40"/>
      <c r="B66" s="40"/>
      <c r="C66" s="40"/>
      <c r="D66" s="40"/>
      <c r="E66" s="40"/>
      <c r="F66" s="40"/>
      <c r="G66" s="40"/>
      <c r="H66" s="40"/>
      <c r="I66" s="40"/>
      <c r="J66" s="40"/>
      <c r="K66" s="40"/>
      <c r="L66" s="40"/>
    </row>
    <row r="67" spans="1:12" x14ac:dyDescent="0.25">
      <c r="A67" s="40"/>
      <c r="B67" s="40"/>
      <c r="C67" s="40"/>
      <c r="D67" s="40"/>
      <c r="E67" s="40"/>
      <c r="F67" s="40"/>
      <c r="G67" s="40"/>
      <c r="H67" s="40"/>
      <c r="I67" s="40"/>
      <c r="J67" s="40"/>
      <c r="K67" s="40"/>
      <c r="L67" s="40"/>
    </row>
    <row r="68" spans="1:12" x14ac:dyDescent="0.25">
      <c r="A68" s="40"/>
      <c r="B68" s="40"/>
      <c r="C68" s="40"/>
      <c r="D68" s="40"/>
      <c r="E68" s="40"/>
      <c r="F68" s="40"/>
      <c r="G68" s="40"/>
      <c r="H68" s="40"/>
      <c r="I68" s="40"/>
      <c r="J68" s="40"/>
      <c r="K68" s="40"/>
      <c r="L68" s="40"/>
    </row>
    <row r="69" spans="1:12" x14ac:dyDescent="0.25">
      <c r="A69" s="40"/>
      <c r="B69" s="40"/>
      <c r="C69" s="40"/>
      <c r="D69" s="40"/>
      <c r="E69" s="40"/>
      <c r="F69" s="40"/>
      <c r="G69" s="40"/>
      <c r="H69" s="40"/>
      <c r="I69" s="40"/>
      <c r="J69" s="40"/>
      <c r="K69" s="40"/>
      <c r="L69" s="40"/>
    </row>
    <row r="70" spans="1:12" x14ac:dyDescent="0.25">
      <c r="A70" s="40"/>
      <c r="B70" s="40"/>
      <c r="C70" s="40"/>
      <c r="D70" s="40"/>
      <c r="E70" s="40"/>
      <c r="F70" s="40"/>
      <c r="G70" s="40"/>
      <c r="H70" s="40"/>
      <c r="I70" s="40"/>
      <c r="J70" s="40"/>
      <c r="K70" s="40"/>
      <c r="L70" s="40"/>
    </row>
    <row r="71" spans="1:12" x14ac:dyDescent="0.25">
      <c r="A71" s="40"/>
      <c r="B71" s="40"/>
      <c r="C71" s="40"/>
      <c r="D71" s="40"/>
      <c r="E71" s="40"/>
      <c r="F71" s="40"/>
      <c r="G71" s="40"/>
      <c r="H71" s="40"/>
      <c r="I71" s="40"/>
      <c r="J71" s="40"/>
      <c r="K71" s="40"/>
      <c r="L71" s="40"/>
    </row>
    <row r="72" spans="1:12" x14ac:dyDescent="0.25">
      <c r="A72" s="40"/>
      <c r="B72" s="40"/>
      <c r="C72" s="40"/>
      <c r="D72" s="40"/>
      <c r="E72" s="40"/>
      <c r="F72" s="40"/>
      <c r="G72" s="40"/>
      <c r="H72" s="40"/>
      <c r="I72" s="40"/>
      <c r="J72" s="40"/>
      <c r="K72" s="40"/>
      <c r="L72" s="40"/>
    </row>
  </sheetData>
  <mergeCells count="3">
    <mergeCell ref="G4:J4"/>
    <mergeCell ref="M4:P4"/>
    <mergeCell ref="G5:J5"/>
  </mergeCells>
  <dataValidations count="3">
    <dataValidation type="list" allowBlank="1" showInputMessage="1" showErrorMessage="1" sqref="K7:K8" xr:uid="{EC21233A-FCCB-496F-89D4-F90E1D4BA55A}">
      <formula1>$A$29:$A$30</formula1>
    </dataValidation>
    <dataValidation type="list" allowBlank="1" showInputMessage="1" showErrorMessage="1" promptTitle="Sikkerhet i tiltaksinformasjon" sqref="K6" xr:uid="{122611BC-CEB5-425B-B72A-A4A04F2B6E94}">
      <formula1>$A$29:$A$30</formula1>
    </dataValidation>
    <dataValidation type="list" allowBlank="1" showInputMessage="1" showErrorMessage="1" promptTitle="Tiltakskategori" prompt="Vennligst velg fra nedtrekkslisten" sqref="D6:D8" xr:uid="{F69EB655-9DA7-45AC-AA37-B60AF60A6E48}">
      <formula1>$A$34:$A$47</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48"/>
  <sheetViews>
    <sheetView topLeftCell="A44" workbookViewId="0">
      <selection activeCell="K59" sqref="K59"/>
    </sheetView>
  </sheetViews>
  <sheetFormatPr defaultRowHeight="15" x14ac:dyDescent="0.25"/>
  <cols>
    <col min="1" max="1" width="26" customWidth="1"/>
    <col min="2" max="7" width="12.7109375" customWidth="1"/>
    <col min="8" max="8" width="18" customWidth="1"/>
  </cols>
  <sheetData>
    <row r="1" spans="1:12" x14ac:dyDescent="0.25">
      <c r="A1" s="35" t="s">
        <v>211</v>
      </c>
      <c r="B1" s="35"/>
      <c r="C1" s="35"/>
      <c r="D1" s="35"/>
      <c r="E1" s="35"/>
      <c r="F1" s="35"/>
      <c r="G1" s="35"/>
      <c r="H1" s="35"/>
      <c r="I1" s="35"/>
      <c r="J1" s="35"/>
      <c r="K1" s="35"/>
      <c r="L1" s="35"/>
    </row>
    <row r="2" spans="1:12" x14ac:dyDescent="0.25">
      <c r="A2" s="35" t="s">
        <v>212</v>
      </c>
      <c r="B2" s="46"/>
      <c r="C2" s="46"/>
      <c r="D2" s="46"/>
      <c r="E2" s="46"/>
      <c r="F2" s="46"/>
      <c r="G2" s="46"/>
      <c r="H2" s="46"/>
      <c r="I2" s="46"/>
      <c r="J2" s="46"/>
      <c r="K2" s="46"/>
      <c r="L2" s="46"/>
    </row>
    <row r="3" spans="1:12" x14ac:dyDescent="0.25">
      <c r="A3" s="35" t="s">
        <v>213</v>
      </c>
      <c r="B3" s="46"/>
      <c r="C3" s="46"/>
      <c r="D3" s="46"/>
      <c r="E3" s="46"/>
      <c r="F3" s="46"/>
      <c r="G3" s="46"/>
      <c r="H3" s="46"/>
      <c r="I3" s="46"/>
      <c r="J3" s="46"/>
      <c r="K3" s="46"/>
      <c r="L3" s="46"/>
    </row>
    <row r="4" spans="1:12" x14ac:dyDescent="0.25">
      <c r="A4" s="35" t="s">
        <v>214</v>
      </c>
      <c r="B4" s="46"/>
      <c r="C4" s="46"/>
      <c r="D4" s="46"/>
      <c r="E4" s="46"/>
      <c r="F4" s="46"/>
      <c r="G4" s="46"/>
      <c r="H4" s="46"/>
      <c r="I4" s="46"/>
      <c r="J4" s="46"/>
      <c r="K4" s="46"/>
      <c r="L4" s="46"/>
    </row>
    <row r="5" spans="1:12" x14ac:dyDescent="0.25">
      <c r="A5" s="35" t="s">
        <v>215</v>
      </c>
      <c r="B5" s="46"/>
      <c r="C5" s="46"/>
      <c r="D5" s="46"/>
      <c r="E5" s="46"/>
      <c r="F5" s="46"/>
      <c r="G5" s="46"/>
      <c r="H5" s="46"/>
      <c r="I5" s="46"/>
      <c r="J5" s="46"/>
      <c r="K5" s="46"/>
      <c r="L5" s="46"/>
    </row>
    <row r="6" spans="1:12" x14ac:dyDescent="0.25">
      <c r="A6" s="46"/>
      <c r="B6" s="35"/>
      <c r="C6" s="35"/>
      <c r="D6" s="35"/>
      <c r="E6" s="35"/>
      <c r="F6" s="35"/>
      <c r="G6" s="35"/>
      <c r="H6" s="35"/>
      <c r="I6" s="35"/>
      <c r="J6" s="35"/>
      <c r="K6" s="35"/>
      <c r="L6" s="35"/>
    </row>
    <row r="7" spans="1:12" ht="15.75" thickBot="1" x14ac:dyDescent="0.3"/>
    <row r="8" spans="1:12" ht="15.75" thickBot="1" x14ac:dyDescent="0.3">
      <c r="A8" s="47"/>
      <c r="B8" s="95" t="s">
        <v>216</v>
      </c>
      <c r="C8" s="96"/>
      <c r="D8" s="96"/>
      <c r="E8" s="97"/>
      <c r="F8" s="98" t="s">
        <v>217</v>
      </c>
      <c r="G8" s="100" t="s">
        <v>218</v>
      </c>
      <c r="H8" s="102" t="s">
        <v>219</v>
      </c>
    </row>
    <row r="9" spans="1:12" ht="45.75" thickBot="1" x14ac:dyDescent="0.3">
      <c r="A9" s="48" t="s">
        <v>220</v>
      </c>
      <c r="B9" s="49" t="s">
        <v>221</v>
      </c>
      <c r="C9" s="50" t="s">
        <v>222</v>
      </c>
      <c r="D9" s="50" t="s">
        <v>223</v>
      </c>
      <c r="E9" s="50" t="s">
        <v>224</v>
      </c>
      <c r="F9" s="99"/>
      <c r="G9" s="101"/>
      <c r="H9" s="103"/>
      <c r="I9" s="2"/>
    </row>
    <row r="10" spans="1:12" x14ac:dyDescent="0.25">
      <c r="A10" s="51" t="s">
        <v>225</v>
      </c>
      <c r="B10">
        <v>10</v>
      </c>
      <c r="C10">
        <v>22</v>
      </c>
      <c r="D10">
        <v>3</v>
      </c>
      <c r="E10">
        <f>B10+C10+D10</f>
        <v>35</v>
      </c>
      <c r="F10" s="64">
        <v>14</v>
      </c>
      <c r="G10" s="65">
        <f>SUM(E10:F10)</f>
        <v>49</v>
      </c>
      <c r="H10" s="66">
        <v>1</v>
      </c>
    </row>
    <row r="11" spans="1:12" x14ac:dyDescent="0.25">
      <c r="A11" s="51" t="s">
        <v>226</v>
      </c>
      <c r="B11">
        <v>0</v>
      </c>
      <c r="C11">
        <v>2</v>
      </c>
      <c r="D11">
        <v>0</v>
      </c>
      <c r="E11">
        <f t="shared" ref="E11:E27" si="0">B11+C11+D11</f>
        <v>2</v>
      </c>
      <c r="F11" s="65"/>
      <c r="G11" s="65">
        <f>SUM(E11:F11)</f>
        <v>2</v>
      </c>
      <c r="H11" s="66"/>
      <c r="I11" s="52"/>
    </row>
    <row r="12" spans="1:12" x14ac:dyDescent="0.25">
      <c r="A12" s="51" t="s">
        <v>227</v>
      </c>
      <c r="B12">
        <v>14</v>
      </c>
      <c r="C12">
        <v>14</v>
      </c>
      <c r="D12">
        <v>9</v>
      </c>
      <c r="E12">
        <f t="shared" si="0"/>
        <v>37</v>
      </c>
      <c r="F12" s="65">
        <v>58</v>
      </c>
      <c r="G12" s="65">
        <f t="shared" ref="G12:G27" si="1">SUM(E12:F12)</f>
        <v>95</v>
      </c>
      <c r="H12" s="66">
        <v>4</v>
      </c>
    </row>
    <row r="13" spans="1:12" x14ac:dyDescent="0.25">
      <c r="A13" s="51" t="s">
        <v>228</v>
      </c>
      <c r="B13">
        <v>0</v>
      </c>
      <c r="C13">
        <v>0</v>
      </c>
      <c r="D13">
        <v>0</v>
      </c>
      <c r="E13">
        <f t="shared" si="0"/>
        <v>0</v>
      </c>
      <c r="F13" s="65"/>
      <c r="G13" s="65">
        <f t="shared" si="1"/>
        <v>0</v>
      </c>
      <c r="H13" s="66"/>
    </row>
    <row r="14" spans="1:12" x14ac:dyDescent="0.25">
      <c r="A14" s="51" t="s">
        <v>229</v>
      </c>
      <c r="B14">
        <v>7</v>
      </c>
      <c r="C14">
        <v>27</v>
      </c>
      <c r="D14">
        <v>2</v>
      </c>
      <c r="E14">
        <f t="shared" si="0"/>
        <v>36</v>
      </c>
      <c r="F14" s="65">
        <v>18</v>
      </c>
      <c r="G14" s="65">
        <f t="shared" si="1"/>
        <v>54</v>
      </c>
      <c r="H14" s="66">
        <v>4</v>
      </c>
    </row>
    <row r="15" spans="1:12" x14ac:dyDescent="0.25">
      <c r="A15" s="51" t="s">
        <v>230</v>
      </c>
      <c r="B15">
        <v>0</v>
      </c>
      <c r="C15">
        <v>0</v>
      </c>
      <c r="D15">
        <v>0</v>
      </c>
      <c r="E15">
        <f t="shared" si="0"/>
        <v>0</v>
      </c>
      <c r="F15" s="65">
        <v>2</v>
      </c>
      <c r="G15" s="65">
        <f t="shared" si="1"/>
        <v>2</v>
      </c>
      <c r="H15" s="66"/>
    </row>
    <row r="16" spans="1:12" x14ac:dyDescent="0.25">
      <c r="A16" s="51" t="s">
        <v>231</v>
      </c>
      <c r="B16">
        <v>0</v>
      </c>
      <c r="C16">
        <v>0</v>
      </c>
      <c r="D16">
        <v>0</v>
      </c>
      <c r="E16">
        <f t="shared" si="0"/>
        <v>0</v>
      </c>
      <c r="F16" s="65"/>
      <c r="G16" s="65">
        <f t="shared" si="1"/>
        <v>0</v>
      </c>
      <c r="H16" s="66"/>
    </row>
    <row r="17" spans="1:9" x14ac:dyDescent="0.25">
      <c r="A17" s="51" t="s">
        <v>232</v>
      </c>
      <c r="B17">
        <v>27</v>
      </c>
      <c r="C17">
        <v>37</v>
      </c>
      <c r="D17">
        <v>9</v>
      </c>
      <c r="E17">
        <f t="shared" si="0"/>
        <v>73</v>
      </c>
      <c r="F17" s="65">
        <v>3</v>
      </c>
      <c r="G17" s="65">
        <f t="shared" si="1"/>
        <v>76</v>
      </c>
      <c r="H17" s="66"/>
    </row>
    <row r="18" spans="1:9" x14ac:dyDescent="0.25">
      <c r="A18" s="51" t="s">
        <v>233</v>
      </c>
      <c r="B18">
        <v>7</v>
      </c>
      <c r="C18">
        <v>21</v>
      </c>
      <c r="D18">
        <v>1</v>
      </c>
      <c r="E18">
        <f t="shared" si="0"/>
        <v>29</v>
      </c>
      <c r="F18" s="65">
        <v>65</v>
      </c>
      <c r="G18" s="65">
        <f t="shared" si="1"/>
        <v>94</v>
      </c>
      <c r="H18" s="66">
        <v>4</v>
      </c>
    </row>
    <row r="19" spans="1:9" x14ac:dyDescent="0.25">
      <c r="A19" s="51" t="s">
        <v>234</v>
      </c>
      <c r="B19">
        <v>0</v>
      </c>
      <c r="C19">
        <v>2</v>
      </c>
      <c r="D19">
        <v>0</v>
      </c>
      <c r="E19">
        <f t="shared" si="0"/>
        <v>2</v>
      </c>
      <c r="F19" s="65">
        <v>2</v>
      </c>
      <c r="G19" s="65">
        <f t="shared" si="1"/>
        <v>4</v>
      </c>
      <c r="H19" s="66"/>
    </row>
    <row r="20" spans="1:9" x14ac:dyDescent="0.25">
      <c r="A20" s="51" t="s">
        <v>235</v>
      </c>
      <c r="B20">
        <v>0</v>
      </c>
      <c r="C20">
        <v>0</v>
      </c>
      <c r="D20">
        <v>0</v>
      </c>
      <c r="E20">
        <f t="shared" si="0"/>
        <v>0</v>
      </c>
      <c r="F20" s="65"/>
      <c r="G20" s="65">
        <f t="shared" si="1"/>
        <v>0</v>
      </c>
      <c r="H20" s="66"/>
    </row>
    <row r="21" spans="1:9" x14ac:dyDescent="0.25">
      <c r="A21" s="51" t="s">
        <v>236</v>
      </c>
      <c r="B21">
        <v>0</v>
      </c>
      <c r="C21">
        <v>0</v>
      </c>
      <c r="D21">
        <v>0</v>
      </c>
      <c r="E21">
        <f t="shared" si="0"/>
        <v>0</v>
      </c>
      <c r="F21" s="65"/>
      <c r="G21" s="65">
        <f t="shared" si="1"/>
        <v>0</v>
      </c>
      <c r="H21" s="66"/>
    </row>
    <row r="22" spans="1:9" x14ac:dyDescent="0.25">
      <c r="A22" s="51" t="s">
        <v>237</v>
      </c>
      <c r="B22">
        <v>11</v>
      </c>
      <c r="C22">
        <v>5</v>
      </c>
      <c r="D22">
        <v>1</v>
      </c>
      <c r="E22">
        <f t="shared" si="0"/>
        <v>17</v>
      </c>
      <c r="F22" s="65">
        <v>4</v>
      </c>
      <c r="G22" s="65">
        <f t="shared" si="1"/>
        <v>21</v>
      </c>
      <c r="H22" s="66">
        <v>1</v>
      </c>
    </row>
    <row r="23" spans="1:9" x14ac:dyDescent="0.25">
      <c r="A23" s="51" t="s">
        <v>238</v>
      </c>
      <c r="B23">
        <v>0</v>
      </c>
      <c r="C23">
        <v>0</v>
      </c>
      <c r="D23">
        <v>0</v>
      </c>
      <c r="E23">
        <f t="shared" si="0"/>
        <v>0</v>
      </c>
      <c r="F23" s="65"/>
      <c r="G23" s="65">
        <f t="shared" si="1"/>
        <v>0</v>
      </c>
      <c r="H23" s="66"/>
    </row>
    <row r="24" spans="1:9" x14ac:dyDescent="0.25">
      <c r="A24" s="51" t="s">
        <v>239</v>
      </c>
      <c r="B24">
        <v>29</v>
      </c>
      <c r="C24">
        <v>45</v>
      </c>
      <c r="D24">
        <v>22</v>
      </c>
      <c r="E24">
        <f t="shared" si="0"/>
        <v>96</v>
      </c>
      <c r="F24" s="65">
        <v>29</v>
      </c>
      <c r="G24" s="65">
        <f t="shared" si="1"/>
        <v>125</v>
      </c>
      <c r="H24" s="66">
        <v>2</v>
      </c>
    </row>
    <row r="25" spans="1:9" x14ac:dyDescent="0.25">
      <c r="A25" s="51" t="s">
        <v>240</v>
      </c>
      <c r="B25">
        <v>0</v>
      </c>
      <c r="C25">
        <v>0</v>
      </c>
      <c r="D25">
        <v>0</v>
      </c>
      <c r="E25">
        <f t="shared" si="0"/>
        <v>0</v>
      </c>
      <c r="F25" s="65"/>
      <c r="G25" s="65">
        <f t="shared" si="1"/>
        <v>0</v>
      </c>
      <c r="H25" s="66"/>
    </row>
    <row r="26" spans="1:9" x14ac:dyDescent="0.25">
      <c r="A26" s="51" t="s">
        <v>241</v>
      </c>
      <c r="B26">
        <v>0</v>
      </c>
      <c r="C26">
        <v>0</v>
      </c>
      <c r="D26">
        <v>0</v>
      </c>
      <c r="E26">
        <f t="shared" si="0"/>
        <v>0</v>
      </c>
      <c r="F26" s="65">
        <v>12</v>
      </c>
      <c r="G26" s="65">
        <f t="shared" si="1"/>
        <v>12</v>
      </c>
      <c r="H26" s="66"/>
    </row>
    <row r="27" spans="1:9" ht="15.75" thickBot="1" x14ac:dyDescent="0.3">
      <c r="A27" s="51" t="s">
        <v>242</v>
      </c>
      <c r="B27">
        <v>0</v>
      </c>
      <c r="C27">
        <v>0</v>
      </c>
      <c r="D27">
        <v>0</v>
      </c>
      <c r="E27">
        <f t="shared" si="0"/>
        <v>0</v>
      </c>
      <c r="F27" s="65">
        <v>3</v>
      </c>
      <c r="G27" s="65">
        <f t="shared" si="1"/>
        <v>3</v>
      </c>
      <c r="H27" s="66"/>
    </row>
    <row r="28" spans="1:9" ht="15.75" thickBot="1" x14ac:dyDescent="0.3">
      <c r="A28" s="53" t="s">
        <v>243</v>
      </c>
      <c r="B28" s="54">
        <f>SUM(B10:B27)</f>
        <v>105</v>
      </c>
      <c r="C28" s="55">
        <f t="shared" ref="C28:H28" si="2">SUM(C10:C27)</f>
        <v>175</v>
      </c>
      <c r="D28" s="55">
        <f t="shared" si="2"/>
        <v>47</v>
      </c>
      <c r="E28" s="55">
        <f t="shared" si="2"/>
        <v>327</v>
      </c>
      <c r="F28" s="53">
        <f t="shared" si="2"/>
        <v>210</v>
      </c>
      <c r="G28" s="53">
        <f t="shared" si="2"/>
        <v>537</v>
      </c>
      <c r="H28" s="56">
        <f t="shared" si="2"/>
        <v>16</v>
      </c>
      <c r="I28" s="2"/>
    </row>
    <row r="32" spans="1:9" x14ac:dyDescent="0.25">
      <c r="A32" t="s">
        <v>244</v>
      </c>
    </row>
    <row r="33" spans="1:18" x14ac:dyDescent="0.25">
      <c r="A33" s="35" t="s">
        <v>212</v>
      </c>
      <c r="B33" s="35"/>
      <c r="C33" s="35"/>
      <c r="D33" s="35"/>
      <c r="E33" s="35"/>
      <c r="F33" s="35"/>
      <c r="G33" s="46"/>
      <c r="H33" s="46"/>
      <c r="I33" s="46"/>
      <c r="J33" s="46"/>
    </row>
    <row r="34" spans="1:18" x14ac:dyDescent="0.25">
      <c r="A34" s="35" t="s">
        <v>213</v>
      </c>
      <c r="B34" s="35"/>
      <c r="C34" s="35"/>
      <c r="D34" s="35"/>
      <c r="E34" s="35"/>
      <c r="F34" s="35"/>
      <c r="G34" s="46"/>
      <c r="H34" s="46"/>
      <c r="I34" s="46"/>
      <c r="J34" s="46"/>
    </row>
    <row r="35" spans="1:18" x14ac:dyDescent="0.25">
      <c r="A35" s="35" t="s">
        <v>214</v>
      </c>
      <c r="B35" s="35"/>
      <c r="C35" s="35"/>
      <c r="D35" s="35"/>
      <c r="E35" s="35"/>
      <c r="F35" s="35"/>
      <c r="G35" s="46"/>
      <c r="H35" s="46"/>
      <c r="I35" s="46"/>
      <c r="J35" s="46"/>
      <c r="K35" s="2"/>
      <c r="L35" s="2"/>
    </row>
    <row r="36" spans="1:18" x14ac:dyDescent="0.25">
      <c r="A36" s="35" t="s">
        <v>215</v>
      </c>
      <c r="B36" s="35"/>
      <c r="C36" s="35"/>
      <c r="D36" s="35"/>
      <c r="E36" s="35"/>
      <c r="F36" s="35"/>
      <c r="G36" s="46"/>
      <c r="H36" s="46"/>
      <c r="I36" s="46"/>
      <c r="J36" s="46"/>
    </row>
    <row r="37" spans="1:18" x14ac:dyDescent="0.25">
      <c r="A37" s="46"/>
      <c r="B37" s="35"/>
      <c r="C37" s="35"/>
      <c r="D37" s="35"/>
      <c r="E37" s="35"/>
      <c r="F37" s="35"/>
      <c r="G37" s="35"/>
      <c r="H37" s="35"/>
      <c r="I37" s="35"/>
      <c r="J37" s="35"/>
    </row>
    <row r="38" spans="1:18" ht="15.75" thickBot="1" x14ac:dyDescent="0.3">
      <c r="J38" s="35"/>
    </row>
    <row r="39" spans="1:18" ht="15.75" thickBot="1" x14ac:dyDescent="0.3">
      <c r="A39" s="47"/>
      <c r="B39" s="95" t="s">
        <v>216</v>
      </c>
      <c r="C39" s="96"/>
      <c r="D39" s="96"/>
      <c r="E39" s="97"/>
      <c r="F39" s="98" t="s">
        <v>217</v>
      </c>
      <c r="G39" s="100" t="s">
        <v>245</v>
      </c>
      <c r="H39" s="102" t="s">
        <v>246</v>
      </c>
    </row>
    <row r="40" spans="1:18" ht="45.75" thickBot="1" x14ac:dyDescent="0.3">
      <c r="A40" s="48" t="s">
        <v>220</v>
      </c>
      <c r="B40" s="49" t="s">
        <v>221</v>
      </c>
      <c r="C40" s="50" t="s">
        <v>222</v>
      </c>
      <c r="D40" s="50" t="s">
        <v>223</v>
      </c>
      <c r="E40" s="50" t="s">
        <v>224</v>
      </c>
      <c r="F40" s="99"/>
      <c r="G40" s="101"/>
      <c r="H40" s="103"/>
      <c r="I40" s="2"/>
      <c r="J40" s="2"/>
      <c r="K40" s="35"/>
      <c r="L40" s="35"/>
      <c r="M40" s="35"/>
      <c r="N40" s="35"/>
      <c r="P40" s="35"/>
      <c r="Q40" s="35"/>
      <c r="R40" s="35"/>
    </row>
    <row r="41" spans="1:18" x14ac:dyDescent="0.25">
      <c r="A41" s="51" t="s">
        <v>225</v>
      </c>
      <c r="B41" s="61">
        <v>405.58428583699998</v>
      </c>
      <c r="C41" s="61">
        <v>333.45941902100003</v>
      </c>
      <c r="D41" s="61">
        <v>27.195156943999997</v>
      </c>
      <c r="E41" s="62">
        <f t="shared" ref="E41:E58" si="3">B41+C41+D41</f>
        <v>766.23886180199997</v>
      </c>
      <c r="F41" s="68">
        <v>507.34618719500003</v>
      </c>
      <c r="G41" s="63">
        <f>SUM(E41:F41)</f>
        <v>1273.5850489970001</v>
      </c>
      <c r="H41" s="68">
        <v>26.319704376999997</v>
      </c>
      <c r="K41" s="35"/>
      <c r="L41" s="62"/>
      <c r="N41" s="62"/>
      <c r="O41" s="62"/>
      <c r="P41" s="62"/>
    </row>
    <row r="42" spans="1:18" x14ac:dyDescent="0.25">
      <c r="A42" s="51" t="s">
        <v>226</v>
      </c>
      <c r="B42" s="70"/>
      <c r="C42" s="61">
        <v>28.329650216000001</v>
      </c>
      <c r="D42" s="67"/>
      <c r="E42" s="62">
        <f t="shared" si="3"/>
        <v>28.329650216000001</v>
      </c>
      <c r="F42" s="63"/>
      <c r="G42" s="63">
        <f t="shared" ref="G42:G58" si="4">SUM(E42:F42)</f>
        <v>28.329650216000001</v>
      </c>
      <c r="H42" s="69"/>
      <c r="K42" s="35"/>
      <c r="L42" s="62"/>
      <c r="N42" s="62"/>
      <c r="O42" s="62"/>
      <c r="P42" s="62"/>
    </row>
    <row r="43" spans="1:18" x14ac:dyDescent="0.25">
      <c r="A43" s="51" t="s">
        <v>227</v>
      </c>
      <c r="B43" s="61">
        <v>1266.840554487</v>
      </c>
      <c r="C43" s="61">
        <v>1187.77480597</v>
      </c>
      <c r="D43" s="61">
        <v>998.66926136899997</v>
      </c>
      <c r="E43" s="62">
        <f t="shared" si="3"/>
        <v>3453.2846218260001</v>
      </c>
      <c r="F43" s="63">
        <v>2646.4146767790003</v>
      </c>
      <c r="G43" s="63">
        <f t="shared" si="4"/>
        <v>6099.6992986050009</v>
      </c>
      <c r="H43" s="63">
        <v>235.09285039599999</v>
      </c>
      <c r="K43" s="35"/>
      <c r="N43" s="62"/>
      <c r="O43" s="62"/>
      <c r="P43" s="62"/>
    </row>
    <row r="44" spans="1:18" x14ac:dyDescent="0.25">
      <c r="A44" s="51" t="s">
        <v>228</v>
      </c>
      <c r="B44" s="70"/>
      <c r="C44" s="67"/>
      <c r="D44" s="67"/>
      <c r="E44" s="62">
        <f t="shared" si="3"/>
        <v>0</v>
      </c>
      <c r="F44" s="63"/>
      <c r="G44" s="63">
        <f t="shared" si="4"/>
        <v>0</v>
      </c>
      <c r="H44" s="69"/>
      <c r="K44" s="35"/>
      <c r="N44" s="62"/>
      <c r="O44" s="62"/>
      <c r="P44" s="62"/>
    </row>
    <row r="45" spans="1:18" x14ac:dyDescent="0.25">
      <c r="A45" s="51" t="s">
        <v>229</v>
      </c>
      <c r="B45" s="61">
        <v>1433.900353945</v>
      </c>
      <c r="C45" s="61">
        <v>3745.9740564080003</v>
      </c>
      <c r="D45" s="61">
        <v>44.655233324000001</v>
      </c>
      <c r="E45" s="62">
        <f t="shared" si="3"/>
        <v>5224.5296436770004</v>
      </c>
      <c r="F45" s="63">
        <v>550.04234048400008</v>
      </c>
      <c r="G45" s="63">
        <f t="shared" si="4"/>
        <v>5774.5719841610007</v>
      </c>
      <c r="H45" s="63">
        <v>20.798672053999997</v>
      </c>
      <c r="K45" s="35"/>
      <c r="N45" s="62"/>
      <c r="O45" s="62"/>
      <c r="P45" s="62"/>
    </row>
    <row r="46" spans="1:18" x14ac:dyDescent="0.25">
      <c r="A46" s="51" t="s">
        <v>230</v>
      </c>
      <c r="B46" s="70"/>
      <c r="C46" s="67"/>
      <c r="D46" s="67"/>
      <c r="E46" s="62">
        <f t="shared" si="3"/>
        <v>0</v>
      </c>
      <c r="F46" s="63">
        <v>10.9859445</v>
      </c>
      <c r="G46" s="63">
        <f t="shared" si="4"/>
        <v>10.9859445</v>
      </c>
      <c r="H46" s="69"/>
      <c r="K46" s="35"/>
      <c r="N46" s="62"/>
      <c r="O46" s="62"/>
      <c r="P46" s="62"/>
    </row>
    <row r="47" spans="1:18" x14ac:dyDescent="0.25">
      <c r="A47" s="51" t="s">
        <v>231</v>
      </c>
      <c r="B47" s="70"/>
      <c r="C47" s="67"/>
      <c r="D47" s="67"/>
      <c r="E47" s="62">
        <f t="shared" si="3"/>
        <v>0</v>
      </c>
      <c r="F47" s="63"/>
      <c r="G47" s="63">
        <f t="shared" si="4"/>
        <v>0</v>
      </c>
      <c r="H47" s="69"/>
      <c r="K47" s="60"/>
      <c r="L47" s="60"/>
      <c r="P47" s="62"/>
      <c r="Q47" s="62"/>
      <c r="R47" s="62"/>
    </row>
    <row r="48" spans="1:18" x14ac:dyDescent="0.25">
      <c r="A48" s="51" t="s">
        <v>232</v>
      </c>
      <c r="B48" s="61">
        <v>3834.7755039159997</v>
      </c>
      <c r="C48" s="61">
        <v>3283.667125471</v>
      </c>
      <c r="D48" s="61">
        <v>928.744143044</v>
      </c>
      <c r="E48" s="62">
        <f t="shared" si="3"/>
        <v>8047.1867724310005</v>
      </c>
      <c r="F48" s="63">
        <v>8.2772256039999998</v>
      </c>
      <c r="G48" s="63">
        <f t="shared" si="4"/>
        <v>8055.4639980350003</v>
      </c>
      <c r="H48" s="69"/>
      <c r="K48" s="35"/>
      <c r="L48" s="35"/>
      <c r="P48" s="62"/>
      <c r="Q48" s="62"/>
      <c r="R48" s="62"/>
    </row>
    <row r="49" spans="1:18" x14ac:dyDescent="0.25">
      <c r="A49" s="51" t="s">
        <v>233</v>
      </c>
      <c r="B49" s="61">
        <v>1532.3196542999999</v>
      </c>
      <c r="C49" s="61">
        <v>1035.35615936</v>
      </c>
      <c r="D49" s="67">
        <v>7.0533004699999999</v>
      </c>
      <c r="E49" s="62">
        <f t="shared" si="3"/>
        <v>2574.7291141300002</v>
      </c>
      <c r="F49" s="63">
        <v>1904.2760972849999</v>
      </c>
      <c r="G49" s="63">
        <f t="shared" si="4"/>
        <v>4479.0052114150003</v>
      </c>
      <c r="H49" s="63">
        <v>91.076003248999996</v>
      </c>
      <c r="K49" s="35"/>
      <c r="L49" s="35"/>
      <c r="M49" s="61"/>
      <c r="N49" s="61"/>
      <c r="P49" s="62"/>
      <c r="Q49" s="62"/>
      <c r="R49" s="62"/>
    </row>
    <row r="50" spans="1:18" x14ac:dyDescent="0.25">
      <c r="A50" s="51" t="s">
        <v>234</v>
      </c>
      <c r="B50" s="70"/>
      <c r="C50" s="61">
        <v>15.036439035999999</v>
      </c>
      <c r="D50" s="67"/>
      <c r="E50" s="62">
        <f t="shared" si="3"/>
        <v>15.036439035999999</v>
      </c>
      <c r="F50" s="63">
        <v>35.790559385999998</v>
      </c>
      <c r="G50" s="63">
        <f t="shared" si="4"/>
        <v>50.826998421999996</v>
      </c>
      <c r="H50" s="69"/>
      <c r="K50" s="35"/>
      <c r="L50" s="35"/>
      <c r="P50" s="62"/>
      <c r="Q50" s="62"/>
      <c r="R50" s="62"/>
    </row>
    <row r="51" spans="1:18" x14ac:dyDescent="0.25">
      <c r="A51" s="51" t="s">
        <v>235</v>
      </c>
      <c r="B51" s="70"/>
      <c r="C51" s="67"/>
      <c r="D51" s="67"/>
      <c r="E51" s="62">
        <f t="shared" si="3"/>
        <v>0</v>
      </c>
      <c r="F51" s="63"/>
      <c r="G51" s="63">
        <f t="shared" si="4"/>
        <v>0</v>
      </c>
      <c r="H51" s="69"/>
      <c r="K51" s="35"/>
      <c r="L51" s="35"/>
      <c r="P51" s="62"/>
      <c r="Q51" s="62"/>
      <c r="R51" s="62"/>
    </row>
    <row r="52" spans="1:18" x14ac:dyDescent="0.25">
      <c r="A52" s="51" t="s">
        <v>236</v>
      </c>
      <c r="B52" s="70"/>
      <c r="C52" s="67"/>
      <c r="D52" s="67"/>
      <c r="E52" s="62">
        <f t="shared" si="3"/>
        <v>0</v>
      </c>
      <c r="F52" s="63"/>
      <c r="G52" s="63">
        <f t="shared" si="4"/>
        <v>0</v>
      </c>
      <c r="H52" s="69"/>
      <c r="K52" s="35"/>
      <c r="L52" s="35"/>
      <c r="P52" s="62"/>
      <c r="Q52" s="62"/>
      <c r="R52" s="62"/>
    </row>
    <row r="53" spans="1:18" x14ac:dyDescent="0.25">
      <c r="A53" s="51" t="s">
        <v>237</v>
      </c>
      <c r="B53" s="61">
        <v>1120.1736901229999</v>
      </c>
      <c r="C53" s="61">
        <v>255.679510394</v>
      </c>
      <c r="D53" s="61">
        <v>7.5118349589999998</v>
      </c>
      <c r="E53" s="62">
        <f t="shared" si="3"/>
        <v>1383.365035476</v>
      </c>
      <c r="F53" s="63">
        <v>106.85485358700001</v>
      </c>
      <c r="G53" s="63">
        <f t="shared" si="4"/>
        <v>1490.219889063</v>
      </c>
      <c r="H53" s="63">
        <v>0.38963851799999999</v>
      </c>
      <c r="K53" s="35"/>
      <c r="L53" s="35"/>
      <c r="M53" s="61"/>
      <c r="P53" s="62"/>
      <c r="Q53" s="62"/>
      <c r="R53" s="62"/>
    </row>
    <row r="54" spans="1:18" x14ac:dyDescent="0.25">
      <c r="A54" s="51" t="s">
        <v>238</v>
      </c>
      <c r="B54" s="70"/>
      <c r="C54" s="67"/>
      <c r="D54" s="67"/>
      <c r="E54" s="62">
        <f t="shared" si="3"/>
        <v>0</v>
      </c>
      <c r="F54" s="63"/>
      <c r="G54" s="63">
        <f t="shared" si="4"/>
        <v>0</v>
      </c>
      <c r="H54" s="69"/>
      <c r="K54" s="35"/>
      <c r="L54" s="35"/>
      <c r="P54" s="62"/>
      <c r="Q54" s="62"/>
      <c r="R54" s="62"/>
    </row>
    <row r="55" spans="1:18" x14ac:dyDescent="0.25">
      <c r="A55" s="51" t="s">
        <v>239</v>
      </c>
      <c r="B55" s="61">
        <v>8876.0454084510002</v>
      </c>
      <c r="C55" s="61">
        <v>2793.0890793970002</v>
      </c>
      <c r="D55" s="61">
        <v>971.91256165699997</v>
      </c>
      <c r="E55" s="62">
        <f t="shared" si="3"/>
        <v>12641.047049505001</v>
      </c>
      <c r="F55" s="63">
        <v>1417.136646705</v>
      </c>
      <c r="G55" s="63">
        <f t="shared" si="4"/>
        <v>14058.183696210001</v>
      </c>
      <c r="H55" s="63">
        <v>93.743069607999999</v>
      </c>
      <c r="K55" s="35"/>
      <c r="L55" s="35"/>
      <c r="M55" s="61"/>
      <c r="N55" s="61"/>
      <c r="P55" s="62"/>
      <c r="Q55" s="62"/>
      <c r="R55" s="62"/>
    </row>
    <row r="56" spans="1:18" x14ac:dyDescent="0.25">
      <c r="A56" s="51" t="s">
        <v>240</v>
      </c>
      <c r="B56" s="70"/>
      <c r="C56" s="67"/>
      <c r="D56" s="67"/>
      <c r="E56" s="62">
        <f t="shared" si="3"/>
        <v>0</v>
      </c>
      <c r="F56" s="63"/>
      <c r="G56" s="63">
        <f t="shared" si="4"/>
        <v>0</v>
      </c>
      <c r="H56" s="69"/>
      <c r="K56" s="35"/>
      <c r="L56" s="35"/>
      <c r="P56" s="62"/>
      <c r="Q56" s="62"/>
      <c r="R56" s="62"/>
    </row>
    <row r="57" spans="1:18" x14ac:dyDescent="0.25">
      <c r="A57" s="51" t="s">
        <v>241</v>
      </c>
      <c r="B57" s="70"/>
      <c r="C57" s="67"/>
      <c r="D57" s="67"/>
      <c r="E57" s="62">
        <f t="shared" si="3"/>
        <v>0</v>
      </c>
      <c r="F57" s="63">
        <v>1323.670503932</v>
      </c>
      <c r="G57" s="63">
        <f t="shared" si="4"/>
        <v>1323.670503932</v>
      </c>
      <c r="H57" s="69"/>
      <c r="K57" s="35"/>
      <c r="L57" s="35"/>
      <c r="P57" s="62"/>
      <c r="Q57" s="62"/>
      <c r="R57" s="62"/>
    </row>
    <row r="58" spans="1:18" ht="15.75" thickBot="1" x14ac:dyDescent="0.3">
      <c r="A58" s="51" t="s">
        <v>242</v>
      </c>
      <c r="B58" s="70"/>
      <c r="C58" s="67"/>
      <c r="D58" s="67"/>
      <c r="E58" s="62">
        <f t="shared" si="3"/>
        <v>0</v>
      </c>
      <c r="F58" s="71">
        <v>80.170627615000001</v>
      </c>
      <c r="G58" s="63">
        <f t="shared" si="4"/>
        <v>80.170627615000001</v>
      </c>
      <c r="H58" s="72"/>
      <c r="K58" s="35"/>
      <c r="L58" s="35"/>
      <c r="P58" s="62"/>
      <c r="Q58" s="62"/>
      <c r="R58" s="62"/>
    </row>
    <row r="59" spans="1:18" ht="15.75" thickBot="1" x14ac:dyDescent="0.3">
      <c r="A59" s="54" t="s">
        <v>243</v>
      </c>
      <c r="B59" s="73">
        <f t="shared" ref="B59:H59" si="5">SUM(B41:B58)</f>
        <v>18469.639451059</v>
      </c>
      <c r="C59" s="57">
        <f t="shared" si="5"/>
        <v>12678.366245273002</v>
      </c>
      <c r="D59" s="57">
        <f t="shared" si="5"/>
        <v>2985.7414917670003</v>
      </c>
      <c r="E59" s="57">
        <f t="shared" si="5"/>
        <v>34133.747188099005</v>
      </c>
      <c r="F59" s="58">
        <f t="shared" si="5"/>
        <v>8590.9656630720001</v>
      </c>
      <c r="G59" s="58">
        <f>SUM(G41:G58)</f>
        <v>42724.712851170996</v>
      </c>
      <c r="H59" s="59">
        <f t="shared" si="5"/>
        <v>467.41993820200003</v>
      </c>
      <c r="K59" s="35"/>
      <c r="L59" s="35"/>
    </row>
    <row r="60" spans="1:18" x14ac:dyDescent="0.25">
      <c r="K60" s="35"/>
      <c r="L60" s="35"/>
    </row>
    <row r="61" spans="1:18" x14ac:dyDescent="0.25">
      <c r="K61" s="35"/>
      <c r="L61" s="35"/>
      <c r="M61" s="61"/>
      <c r="N61" s="35"/>
      <c r="O61" s="35"/>
    </row>
    <row r="62" spans="1:18" x14ac:dyDescent="0.25">
      <c r="K62" s="35"/>
      <c r="L62" s="35"/>
      <c r="M62" s="61"/>
      <c r="N62" s="35"/>
      <c r="O62" s="35"/>
    </row>
    <row r="63" spans="1:18" x14ac:dyDescent="0.25">
      <c r="A63" s="35" t="s">
        <v>247</v>
      </c>
      <c r="B63" s="35"/>
      <c r="C63" s="35"/>
    </row>
    <row r="64" spans="1:18" x14ac:dyDescent="0.25">
      <c r="A64" s="35" t="s">
        <v>212</v>
      </c>
      <c r="B64" s="46"/>
      <c r="C64" s="46"/>
    </row>
    <row r="65" spans="1:3" x14ac:dyDescent="0.25">
      <c r="A65" s="35" t="s">
        <v>213</v>
      </c>
      <c r="B65" s="46"/>
      <c r="C65" s="46"/>
    </row>
    <row r="66" spans="1:3" x14ac:dyDescent="0.25">
      <c r="A66" s="35" t="s">
        <v>214</v>
      </c>
      <c r="B66" s="46"/>
      <c r="C66" s="46"/>
    </row>
    <row r="67" spans="1:3" x14ac:dyDescent="0.25">
      <c r="A67" s="35" t="s">
        <v>215</v>
      </c>
      <c r="B67" s="46"/>
      <c r="C67" s="46"/>
    </row>
    <row r="68" spans="1:3" x14ac:dyDescent="0.25">
      <c r="A68" s="46"/>
      <c r="B68" s="35"/>
      <c r="C68" s="35"/>
    </row>
    <row r="69" spans="1:3" ht="15.75" thickBot="1" x14ac:dyDescent="0.3">
      <c r="A69" s="35"/>
      <c r="B69" s="35"/>
      <c r="C69" s="35"/>
    </row>
    <row r="70" spans="1:3" ht="15.75" thickBot="1" x14ac:dyDescent="0.3">
      <c r="A70" s="80" t="s">
        <v>248</v>
      </c>
      <c r="B70" s="81" t="s">
        <v>249</v>
      </c>
      <c r="C70" s="82" t="s">
        <v>250</v>
      </c>
    </row>
    <row r="71" spans="1:3" x14ac:dyDescent="0.25">
      <c r="A71" s="77" t="s">
        <v>225</v>
      </c>
      <c r="B71" t="s">
        <v>251</v>
      </c>
      <c r="C71" s="74" t="s">
        <v>252</v>
      </c>
    </row>
    <row r="72" spans="1:3" x14ac:dyDescent="0.25">
      <c r="A72" s="77"/>
      <c r="B72" t="s">
        <v>253</v>
      </c>
      <c r="C72" s="74" t="s">
        <v>252</v>
      </c>
    </row>
    <row r="73" spans="1:3" ht="15.75" thickBot="1" x14ac:dyDescent="0.3">
      <c r="A73" s="77"/>
      <c r="B73" t="s">
        <v>254</v>
      </c>
      <c r="C73" s="74" t="s">
        <v>252</v>
      </c>
    </row>
    <row r="74" spans="1:3" x14ac:dyDescent="0.25">
      <c r="A74" s="75" t="s">
        <v>226</v>
      </c>
      <c r="B74" s="76" t="s">
        <v>255</v>
      </c>
      <c r="C74" s="83" t="s">
        <v>252</v>
      </c>
    </row>
    <row r="75" spans="1:3" ht="15.75" thickBot="1" x14ac:dyDescent="0.3">
      <c r="A75" s="78"/>
      <c r="B75" s="79" t="s">
        <v>256</v>
      </c>
      <c r="C75" s="84" t="s">
        <v>252</v>
      </c>
    </row>
    <row r="76" spans="1:3" x14ac:dyDescent="0.25">
      <c r="A76" s="77" t="s">
        <v>227</v>
      </c>
      <c r="B76" t="s">
        <v>257</v>
      </c>
      <c r="C76" s="74" t="s">
        <v>252</v>
      </c>
    </row>
    <row r="77" spans="1:3" x14ac:dyDescent="0.25">
      <c r="A77" s="77"/>
      <c r="B77" t="s">
        <v>258</v>
      </c>
      <c r="C77" s="74" t="s">
        <v>252</v>
      </c>
    </row>
    <row r="78" spans="1:3" x14ac:dyDescent="0.25">
      <c r="A78" s="77"/>
      <c r="B78" t="s">
        <v>259</v>
      </c>
      <c r="C78" s="74" t="s">
        <v>252</v>
      </c>
    </row>
    <row r="79" spans="1:3" x14ac:dyDescent="0.25">
      <c r="A79" s="77"/>
      <c r="B79" t="s">
        <v>260</v>
      </c>
      <c r="C79" s="74" t="s">
        <v>252</v>
      </c>
    </row>
    <row r="80" spans="1:3" x14ac:dyDescent="0.25">
      <c r="A80" s="77"/>
      <c r="B80" t="s">
        <v>261</v>
      </c>
      <c r="C80" s="74" t="s">
        <v>252</v>
      </c>
    </row>
    <row r="81" spans="1:3" x14ac:dyDescent="0.25">
      <c r="A81" s="77"/>
      <c r="B81" t="s">
        <v>262</v>
      </c>
      <c r="C81" s="74" t="s">
        <v>252</v>
      </c>
    </row>
    <row r="82" spans="1:3" x14ac:dyDescent="0.25">
      <c r="A82" s="77"/>
      <c r="B82" t="s">
        <v>263</v>
      </c>
      <c r="C82" s="74" t="s">
        <v>252</v>
      </c>
    </row>
    <row r="83" spans="1:3" x14ac:dyDescent="0.25">
      <c r="A83" s="77"/>
      <c r="B83" t="s">
        <v>264</v>
      </c>
      <c r="C83" s="74" t="s">
        <v>252</v>
      </c>
    </row>
    <row r="84" spans="1:3" x14ac:dyDescent="0.25">
      <c r="A84" s="77"/>
      <c r="B84" t="s">
        <v>265</v>
      </c>
      <c r="C84" s="74" t="s">
        <v>252</v>
      </c>
    </row>
    <row r="85" spans="1:3" x14ac:dyDescent="0.25">
      <c r="A85" s="77"/>
      <c r="B85" t="s">
        <v>266</v>
      </c>
      <c r="C85" s="74" t="s">
        <v>252</v>
      </c>
    </row>
    <row r="86" spans="1:3" x14ac:dyDescent="0.25">
      <c r="A86" s="77"/>
      <c r="B86" t="s">
        <v>267</v>
      </c>
      <c r="C86" s="74" t="s">
        <v>252</v>
      </c>
    </row>
    <row r="87" spans="1:3" x14ac:dyDescent="0.25">
      <c r="A87" s="77"/>
      <c r="B87" t="s">
        <v>268</v>
      </c>
      <c r="C87" s="74" t="s">
        <v>252</v>
      </c>
    </row>
    <row r="88" spans="1:3" ht="15.75" thickBot="1" x14ac:dyDescent="0.3">
      <c r="A88" s="77"/>
      <c r="B88" t="s">
        <v>269</v>
      </c>
      <c r="C88" s="74" t="s">
        <v>252</v>
      </c>
    </row>
    <row r="89" spans="1:3" x14ac:dyDescent="0.25">
      <c r="A89" s="75" t="s">
        <v>229</v>
      </c>
      <c r="B89" s="76" t="s">
        <v>270</v>
      </c>
      <c r="C89" s="83" t="s">
        <v>252</v>
      </c>
    </row>
    <row r="90" spans="1:3" x14ac:dyDescent="0.25">
      <c r="A90" s="77"/>
      <c r="B90" t="s">
        <v>271</v>
      </c>
      <c r="C90" s="74" t="s">
        <v>252</v>
      </c>
    </row>
    <row r="91" spans="1:3" x14ac:dyDescent="0.25">
      <c r="A91" s="77"/>
      <c r="B91" t="s">
        <v>272</v>
      </c>
      <c r="C91" s="74" t="s">
        <v>252</v>
      </c>
    </row>
    <row r="92" spans="1:3" x14ac:dyDescent="0.25">
      <c r="A92" s="77"/>
      <c r="B92" t="s">
        <v>273</v>
      </c>
      <c r="C92" s="74" t="s">
        <v>252</v>
      </c>
    </row>
    <row r="93" spans="1:3" x14ac:dyDescent="0.25">
      <c r="A93" s="77"/>
      <c r="B93" t="s">
        <v>274</v>
      </c>
      <c r="C93" s="74" t="s">
        <v>252</v>
      </c>
    </row>
    <row r="94" spans="1:3" x14ac:dyDescent="0.25">
      <c r="A94" s="77"/>
      <c r="B94" t="s">
        <v>275</v>
      </c>
      <c r="C94" s="74" t="s">
        <v>252</v>
      </c>
    </row>
    <row r="95" spans="1:3" ht="15.75" thickBot="1" x14ac:dyDescent="0.3">
      <c r="A95" s="78"/>
      <c r="B95" s="79" t="s">
        <v>276</v>
      </c>
      <c r="C95" s="84" t="s">
        <v>252</v>
      </c>
    </row>
    <row r="96" spans="1:3" x14ac:dyDescent="0.25">
      <c r="A96" s="77" t="s">
        <v>230</v>
      </c>
      <c r="B96" t="s">
        <v>277</v>
      </c>
      <c r="C96" s="74" t="s">
        <v>252</v>
      </c>
    </row>
    <row r="97" spans="1:3" ht="15.75" thickBot="1" x14ac:dyDescent="0.3">
      <c r="A97" s="77"/>
      <c r="B97" t="s">
        <v>278</v>
      </c>
      <c r="C97" s="74" t="s">
        <v>252</v>
      </c>
    </row>
    <row r="98" spans="1:3" x14ac:dyDescent="0.25">
      <c r="A98" s="75" t="s">
        <v>232</v>
      </c>
      <c r="B98" s="76" t="s">
        <v>279</v>
      </c>
      <c r="C98" s="83" t="s">
        <v>252</v>
      </c>
    </row>
    <row r="99" spans="1:3" x14ac:dyDescent="0.25">
      <c r="A99" s="77"/>
      <c r="B99" t="s">
        <v>280</v>
      </c>
      <c r="C99" s="74" t="s">
        <v>252</v>
      </c>
    </row>
    <row r="100" spans="1:3" x14ac:dyDescent="0.25">
      <c r="A100" s="77"/>
      <c r="B100" t="s">
        <v>281</v>
      </c>
      <c r="C100" s="74" t="s">
        <v>252</v>
      </c>
    </row>
    <row r="101" spans="1:3" x14ac:dyDescent="0.25">
      <c r="A101" s="77"/>
      <c r="B101" t="s">
        <v>282</v>
      </c>
      <c r="C101" s="74" t="s">
        <v>252</v>
      </c>
    </row>
    <row r="102" spans="1:3" x14ac:dyDescent="0.25">
      <c r="A102" s="77"/>
      <c r="B102" t="s">
        <v>283</v>
      </c>
      <c r="C102" s="74" t="s">
        <v>252</v>
      </c>
    </row>
    <row r="103" spans="1:3" ht="15.75" thickBot="1" x14ac:dyDescent="0.3">
      <c r="A103" s="78"/>
      <c r="B103" s="79" t="s">
        <v>284</v>
      </c>
      <c r="C103" s="84" t="s">
        <v>252</v>
      </c>
    </row>
    <row r="104" spans="1:3" x14ac:dyDescent="0.25">
      <c r="A104" s="77" t="s">
        <v>233</v>
      </c>
      <c r="B104" t="s">
        <v>285</v>
      </c>
      <c r="C104" s="74" t="s">
        <v>252</v>
      </c>
    </row>
    <row r="105" spans="1:3" x14ac:dyDescent="0.25">
      <c r="A105" s="77"/>
      <c r="B105" t="s">
        <v>286</v>
      </c>
      <c r="C105" s="74" t="s">
        <v>252</v>
      </c>
    </row>
    <row r="106" spans="1:3" x14ac:dyDescent="0.25">
      <c r="A106" s="77"/>
      <c r="B106" t="s">
        <v>287</v>
      </c>
      <c r="C106" s="74" t="s">
        <v>252</v>
      </c>
    </row>
    <row r="107" spans="1:3" x14ac:dyDescent="0.25">
      <c r="A107" s="77"/>
      <c r="B107" t="s">
        <v>288</v>
      </c>
      <c r="C107" s="74" t="s">
        <v>252</v>
      </c>
    </row>
    <row r="108" spans="1:3" x14ac:dyDescent="0.25">
      <c r="A108" s="77"/>
      <c r="B108" t="s">
        <v>289</v>
      </c>
      <c r="C108" s="74" t="s">
        <v>252</v>
      </c>
    </row>
    <row r="109" spans="1:3" x14ac:dyDescent="0.25">
      <c r="A109" s="77"/>
      <c r="B109" t="s">
        <v>290</v>
      </c>
      <c r="C109" s="74" t="s">
        <v>252</v>
      </c>
    </row>
    <row r="110" spans="1:3" x14ac:dyDescent="0.25">
      <c r="A110" s="77"/>
      <c r="B110" t="s">
        <v>291</v>
      </c>
      <c r="C110" s="74" t="s">
        <v>252</v>
      </c>
    </row>
    <row r="111" spans="1:3" x14ac:dyDescent="0.25">
      <c r="A111" s="77"/>
      <c r="B111" t="s">
        <v>292</v>
      </c>
      <c r="C111" s="74" t="s">
        <v>252</v>
      </c>
    </row>
    <row r="112" spans="1:3" x14ac:dyDescent="0.25">
      <c r="A112" s="77"/>
      <c r="B112" t="s">
        <v>293</v>
      </c>
      <c r="C112" s="74" t="s">
        <v>252</v>
      </c>
    </row>
    <row r="113" spans="1:3" x14ac:dyDescent="0.25">
      <c r="A113" s="77"/>
      <c r="B113" t="s">
        <v>294</v>
      </c>
      <c r="C113" s="74" t="s">
        <v>252</v>
      </c>
    </row>
    <row r="114" spans="1:3" x14ac:dyDescent="0.25">
      <c r="A114" s="77"/>
      <c r="B114" t="s">
        <v>295</v>
      </c>
      <c r="C114" s="74" t="s">
        <v>252</v>
      </c>
    </row>
    <row r="115" spans="1:3" x14ac:dyDescent="0.25">
      <c r="A115" s="77"/>
      <c r="B115" t="s">
        <v>296</v>
      </c>
      <c r="C115" s="74" t="s">
        <v>252</v>
      </c>
    </row>
    <row r="116" spans="1:3" ht="15.75" thickBot="1" x14ac:dyDescent="0.3">
      <c r="A116" s="77"/>
      <c r="B116" t="s">
        <v>297</v>
      </c>
      <c r="C116" s="74" t="s">
        <v>252</v>
      </c>
    </row>
    <row r="117" spans="1:3" ht="15.75" thickBot="1" x14ac:dyDescent="0.3">
      <c r="A117" s="80" t="s">
        <v>234</v>
      </c>
      <c r="B117" s="81" t="s">
        <v>234</v>
      </c>
      <c r="C117" s="85" t="s">
        <v>252</v>
      </c>
    </row>
    <row r="118" spans="1:3" x14ac:dyDescent="0.25">
      <c r="A118" s="77" t="s">
        <v>237</v>
      </c>
      <c r="B118" t="s">
        <v>298</v>
      </c>
      <c r="C118" s="74" t="s">
        <v>252</v>
      </c>
    </row>
    <row r="119" spans="1:3" x14ac:dyDescent="0.25">
      <c r="A119" s="77"/>
      <c r="B119" t="s">
        <v>299</v>
      </c>
      <c r="C119" s="74" t="s">
        <v>252</v>
      </c>
    </row>
    <row r="120" spans="1:3" x14ac:dyDescent="0.25">
      <c r="A120" s="77"/>
      <c r="B120" t="s">
        <v>300</v>
      </c>
      <c r="C120" s="74" t="s">
        <v>252</v>
      </c>
    </row>
    <row r="121" spans="1:3" x14ac:dyDescent="0.25">
      <c r="A121" s="77"/>
      <c r="B121" t="s">
        <v>301</v>
      </c>
      <c r="C121" s="74" t="s">
        <v>252</v>
      </c>
    </row>
    <row r="122" spans="1:3" ht="15.75" thickBot="1" x14ac:dyDescent="0.3">
      <c r="A122" s="77"/>
      <c r="B122" t="s">
        <v>302</v>
      </c>
      <c r="C122" s="74" t="s">
        <v>252</v>
      </c>
    </row>
    <row r="123" spans="1:3" x14ac:dyDescent="0.25">
      <c r="A123" s="75" t="s">
        <v>239</v>
      </c>
      <c r="B123" s="76" t="s">
        <v>303</v>
      </c>
      <c r="C123" s="83" t="s">
        <v>252</v>
      </c>
    </row>
    <row r="124" spans="1:3" x14ac:dyDescent="0.25">
      <c r="A124" s="77"/>
      <c r="B124" t="s">
        <v>304</v>
      </c>
      <c r="C124" s="74" t="s">
        <v>252</v>
      </c>
    </row>
    <row r="125" spans="1:3" x14ac:dyDescent="0.25">
      <c r="A125" s="77"/>
      <c r="B125" t="s">
        <v>305</v>
      </c>
      <c r="C125" s="74" t="s">
        <v>252</v>
      </c>
    </row>
    <row r="126" spans="1:3" x14ac:dyDescent="0.25">
      <c r="A126" s="77"/>
      <c r="B126" t="s">
        <v>306</v>
      </c>
      <c r="C126" s="74" t="s">
        <v>252</v>
      </c>
    </row>
    <row r="127" spans="1:3" x14ac:dyDescent="0.25">
      <c r="A127" s="77"/>
      <c r="B127" t="s">
        <v>307</v>
      </c>
      <c r="C127" s="74" t="s">
        <v>252</v>
      </c>
    </row>
    <row r="128" spans="1:3" x14ac:dyDescent="0.25">
      <c r="A128" s="77"/>
      <c r="B128" t="s">
        <v>308</v>
      </c>
      <c r="C128" s="74" t="s">
        <v>252</v>
      </c>
    </row>
    <row r="129" spans="1:3" x14ac:dyDescent="0.25">
      <c r="A129" s="77"/>
      <c r="B129" t="s">
        <v>309</v>
      </c>
      <c r="C129" s="74" t="s">
        <v>252</v>
      </c>
    </row>
    <row r="130" spans="1:3" x14ac:dyDescent="0.25">
      <c r="A130" s="77"/>
      <c r="B130" t="s">
        <v>310</v>
      </c>
      <c r="C130" s="74" t="s">
        <v>252</v>
      </c>
    </row>
    <row r="131" spans="1:3" x14ac:dyDescent="0.25">
      <c r="A131" s="77"/>
      <c r="B131" t="s">
        <v>311</v>
      </c>
      <c r="C131" s="74" t="s">
        <v>252</v>
      </c>
    </row>
    <row r="132" spans="1:3" x14ac:dyDescent="0.25">
      <c r="A132" s="77"/>
      <c r="B132" t="s">
        <v>312</v>
      </c>
      <c r="C132" s="74" t="s">
        <v>252</v>
      </c>
    </row>
    <row r="133" spans="1:3" x14ac:dyDescent="0.25">
      <c r="A133" s="77"/>
      <c r="B133" t="s">
        <v>313</v>
      </c>
      <c r="C133" s="74" t="s">
        <v>252</v>
      </c>
    </row>
    <row r="134" spans="1:3" x14ac:dyDescent="0.25">
      <c r="A134" s="77"/>
      <c r="B134" t="s">
        <v>314</v>
      </c>
      <c r="C134" s="74" t="s">
        <v>252</v>
      </c>
    </row>
    <row r="135" spans="1:3" x14ac:dyDescent="0.25">
      <c r="A135" s="77"/>
      <c r="B135" t="s">
        <v>315</v>
      </c>
      <c r="C135" s="74" t="s">
        <v>252</v>
      </c>
    </row>
    <row r="136" spans="1:3" x14ac:dyDescent="0.25">
      <c r="A136" s="77"/>
      <c r="B136" t="s">
        <v>316</v>
      </c>
      <c r="C136" s="74" t="s">
        <v>252</v>
      </c>
    </row>
    <row r="137" spans="1:3" x14ac:dyDescent="0.25">
      <c r="A137" s="77"/>
      <c r="B137" t="s">
        <v>317</v>
      </c>
      <c r="C137" s="74" t="s">
        <v>252</v>
      </c>
    </row>
    <row r="138" spans="1:3" x14ac:dyDescent="0.25">
      <c r="A138" s="77"/>
      <c r="B138" t="s">
        <v>318</v>
      </c>
      <c r="C138" s="74" t="s">
        <v>252</v>
      </c>
    </row>
    <row r="139" spans="1:3" x14ac:dyDescent="0.25">
      <c r="A139" s="77"/>
      <c r="B139" t="s">
        <v>319</v>
      </c>
      <c r="C139" s="74" t="s">
        <v>252</v>
      </c>
    </row>
    <row r="140" spans="1:3" x14ac:dyDescent="0.25">
      <c r="A140" s="77"/>
      <c r="B140" t="s">
        <v>320</v>
      </c>
      <c r="C140" s="74" t="s">
        <v>252</v>
      </c>
    </row>
    <row r="141" spans="1:3" x14ac:dyDescent="0.25">
      <c r="A141" s="77"/>
      <c r="B141" t="s">
        <v>321</v>
      </c>
      <c r="C141" s="74" t="s">
        <v>252</v>
      </c>
    </row>
    <row r="142" spans="1:3" x14ac:dyDescent="0.25">
      <c r="A142" s="77"/>
      <c r="B142" t="s">
        <v>322</v>
      </c>
      <c r="C142" s="74" t="s">
        <v>252</v>
      </c>
    </row>
    <row r="143" spans="1:3" ht="15.75" thickBot="1" x14ac:dyDescent="0.3">
      <c r="A143" s="78"/>
      <c r="B143" s="79" t="s">
        <v>323</v>
      </c>
      <c r="C143" s="84" t="s">
        <v>252</v>
      </c>
    </row>
    <row r="144" spans="1:3" x14ac:dyDescent="0.25">
      <c r="A144" s="77" t="s">
        <v>241</v>
      </c>
      <c r="B144" t="s">
        <v>324</v>
      </c>
      <c r="C144" s="74" t="s">
        <v>252</v>
      </c>
    </row>
    <row r="145" spans="1:3" x14ac:dyDescent="0.25">
      <c r="A145" s="77"/>
      <c r="B145" t="s">
        <v>325</v>
      </c>
      <c r="C145" s="74" t="s">
        <v>252</v>
      </c>
    </row>
    <row r="146" spans="1:3" ht="15.75" thickBot="1" x14ac:dyDescent="0.3">
      <c r="A146" s="77"/>
      <c r="B146" t="s">
        <v>326</v>
      </c>
      <c r="C146" s="74" t="s">
        <v>252</v>
      </c>
    </row>
    <row r="147" spans="1:3" x14ac:dyDescent="0.25">
      <c r="A147" s="75" t="s">
        <v>242</v>
      </c>
      <c r="B147" s="76" t="s">
        <v>327</v>
      </c>
      <c r="C147" s="83" t="s">
        <v>252</v>
      </c>
    </row>
    <row r="148" spans="1:3" ht="15.75" thickBot="1" x14ac:dyDescent="0.3">
      <c r="A148" s="78"/>
      <c r="B148" s="79" t="s">
        <v>328</v>
      </c>
      <c r="C148" s="84" t="s">
        <v>252</v>
      </c>
    </row>
  </sheetData>
  <mergeCells count="8">
    <mergeCell ref="B8:E8"/>
    <mergeCell ref="F8:F9"/>
    <mergeCell ref="G8:G9"/>
    <mergeCell ref="H8:H9"/>
    <mergeCell ref="B39:E39"/>
    <mergeCell ref="F39:F40"/>
    <mergeCell ref="G39:G40"/>
    <mergeCell ref="H39:H4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A3" sqref="A3"/>
    </sheetView>
  </sheetViews>
  <sheetFormatPr defaultRowHeight="15" x14ac:dyDescent="0.25"/>
  <sheetData>
    <row r="1" spans="1:1" x14ac:dyDescent="0.25">
      <c r="A1" s="23"/>
    </row>
    <row r="2" spans="1:1" x14ac:dyDescent="0.25">
      <c r="A2" t="s">
        <v>192</v>
      </c>
    </row>
    <row r="3" spans="1:1" x14ac:dyDescent="0.25">
      <c r="A3" t="s">
        <v>329</v>
      </c>
    </row>
  </sheetData>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K25" sqref="K25"/>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E c E A A B Q S w M E F A A C A A g A k V o V T Z 2 5 R 7 S o A A A A + Q A A A B I A H A B D b 2 5 m a W c v U G F j a 2 F n Z S 5 4 b W w g o h g A K K A U A A A A A A A A A A A A A A A A A A A A A A A A A A A A h Y 9 B D o I w F E S v Q r q n L R C J k k 9 Z u B U 1 M T F u a 6 n Q C M X Q Y r m b C 4 / k F S R R 1 J 3 L m b y X z D x u d 8 i G p v a u s j O q 1 S k K M E W e 1 K I t l C 5 T 1 N u T P 0 c Z g y 0 X Z 1 5 K b 4 S 1 S Q a j U l R Z e 0 k I c c 5 h F + G 2 K 0 l I a U A O + W o n K t l w X 2 l j u R Y S f a z i v 4 U Y 7 F 9 j W I h j i m d B v M D R i A C Z e s i V / j L h O B l T I D 8 l L P v a 9 p 1 k + u i v N 0 C m C O R 9 g z 0 B U E s D B B Q A A g A I A J F a F U 0 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R W h V N 5 K X t q D 0 B A A A 4 A w A A E w A c A E Z v c m 1 1 b G F z L 1 N l Y 3 R p b 2 4 x L m 0 g o h g A K K A U A A A A A A A A A A A A A A A A A A A A A A A A A A A A h Z L d S s M w G I b P C 7 2 H E E 8 2 q M X 4 r 2 M H 0 i m I Z 2 7 i w T p G t n 7 r S r K k J F + h Y + x y v B J v z M w y U U g w J w l P e P n e J 8 T C E i u t y L j b 2 S C O 4 s i u u Y G C n N A H A 1 w S X R K u k E t J a k N W W y m A k i G R g H F E 3 B r r x i z B k c d 2 C T J 9 1 0 Y s t B a 9 p 0 p C m m m F o N D 2 a H a f v 1 k w N l 9 w U 6 Q 1 F O 4 M K h + B F a j r / B V q b X A u P z / K x u B p a b g S X A o r d J m 2 0 r a 0 n x D V S J k Q N A 3 0 k 2 5 2 u O J 8 v A b A Q 9 G u 3 2 7 6 j L A Z h p W S l 0 o V Q 9 r F Z v v p i C O f / Y z J 1 l y V 7 k 0 m 2 / r b f s I X z m 7 i W t q V N p t M y 2 a j D p e 2 9 2 + n Z L e j X Y B R p + N C B K H F f U K O / P z I u d r + w h d + f O n H V 3 5 8 7 c c 3 f n z r x 3 d + z M 4 C n A V 4 Q J Q F T F l A l Q V c W U C W B W z Z H 9 1 9 P 4 4 q 5 f 0 B g y 9 Q S w E C L Q A U A A I A C A C R W h V N n b l H t K g A A A D 5 A A A A E g A A A A A A A A A A A A A A A A A A A A A A Q 2 9 u Z m l n L 1 B h Y 2 t h Z 2 U u e G 1 s U E s B A i 0 A F A A C A A g A k V o V T Q / K 6 a u k A A A A 6 Q A A A B M A A A A A A A A A A A A A A A A A 9 A A A A F t D b 2 5 0 Z W 5 0 X 1 R 5 c G V z X S 5 4 b W x Q S w E C L Q A U A A I A C A C R W h V N 5 K X t q D 0 B A A A 4 A w A A E w A A A A A A A A A A A A A A A A D l A Q A A R m 9 y b X V s Y X M v U 2 V j d G l v b j E u b V B L B Q Y A A A A A A w A D A M I A A A B v 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u E w A A A A A A A M w T 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B c m V h b C U y M G 9 n J T I w Y W 5 0 Y W x s J T I w c H I l M j B m e W x r Z 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Y 3 I i A v P j x F b n R y e S B U e X B l P S J G a W x s R X J y b 3 J D b 2 R l I i B W Y W x 1 Z T 0 i c 1 V u a 2 5 v d 2 4 i I C 8 + P E V u d H J 5 I F R 5 c G U 9 I k Z p b G x F c n J v c k N v d W 5 0 I i B W Y W x 1 Z T 0 i b D A i I C 8 + P E V u d H J 5 I F R 5 c G U 9 I k Z p b G x M Y X N 0 V X B k Y X R l Z C I g V m F s d W U 9 I m Q y M D E 4 L T A 4 L T I x V D A 5 O j E 5 O j U 3 L j M 4 M j M x N T l a I i A v P j x F b n R y e S B U e X B l P S J G a W x s Q 2 9 s d W 1 u V H l w Z X M i I F Z h b H V l P S J z Q m d B Q U F B Q U F B Q U F B Q U F B Q U F B Q U F B Q U F B 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X S I g L z 4 8 R W 5 0 c n k g V H l w Z T 0 i R m l s b F N 0 Y X R 1 c y I g V m F s d W U 9 I n N D b 2 1 w b G V 0 Z S I g L z 4 8 R W 5 0 c n k g V H l w Z T 0 i U m V s Y X R p b 2 5 z a G l w S W 5 m b 0 N v b n R h a W 5 l c i I g V m F s d W U 9 I n N 7 J n F 1 b 3 Q 7 Y 2 9 s d W 1 u Q 2 9 1 b n Q m c X V v d D s 6 M T g s J n F 1 b 3 Q 7 a 2 V 5 Q 2 9 s d W 1 u T m F t Z X M m c X V v d D s 6 W 1 0 s J n F 1 b 3 Q 7 c X V l c n l S Z W x h d G l v b n N o a X B z J n F 1 b 3 Q 7 O l t d L C Z x d W 9 0 O 2 N v b H V t b k l k Z W 5 0 a X R p Z X M m c X V v d D s 6 W y Z x d W 9 0 O 1 N l Y 3 R p b 2 4 x L 0 F y Z W F s I G 9 n I G F u d G F s b C B w c i B m e W x r Z S 9 D a G F u Z 2 V k I F R 5 c G U u e 0 N v b H V t b j E s M H 0 m c X V v d D s s J n F 1 b 3 Q 7 U 2 V j d G l v b j E v Q X J l Y W w g b 2 c g Y W 5 0 Y W x s I H B y I G Z 5 b G t l L 0 N o Y W 5 n Z W Q g V H l w Z S 5 7 Q 2 9 s d W 1 u M i w x f S Z x d W 9 0 O y w m c X V v d D t T Z W N 0 a W 9 u M S 9 B c m V h b C B v Z y B h b n R h b G w g c H I g Z n l s a 2 U v Q 2 h h b m d l Z C B U e X B l L n t D b 2 x 1 b W 4 z L D J 9 J n F 1 b 3 Q 7 L C Z x d W 9 0 O 1 N l Y 3 R p b 2 4 x L 0 F y Z W F s I G 9 n I G F u d G F s b C B w c i B m e W x r Z S 9 D a G F u Z 2 V k I F R 5 c G U u e 0 N v b H V t b j Q s M 3 0 m c X V v d D s s J n F 1 b 3 Q 7 U 2 V j d G l v b j E v Q X J l Y W w g b 2 c g Y W 5 0 Y W x s I H B y I G Z 5 b G t l L 0 N o Y W 5 n Z W Q g V H l w Z S 5 7 Q 2 9 s d W 1 u N S w 0 f S Z x d W 9 0 O y w m c X V v d D t T Z W N 0 a W 9 u M S 9 B c m V h b C B v Z y B h b n R h b G w g c H I g Z n l s a 2 U v Q 2 h h b m d l Z C B U e X B l L n t D b 2 x 1 b W 4 2 L D V 9 J n F 1 b 3 Q 7 L C Z x d W 9 0 O 1 N l Y 3 R p b 2 4 x L 0 F y Z W F s I G 9 n I G F u d G F s b C B w c i B m e W x r Z S 9 D a G F u Z 2 V k I F R 5 c G U u e 0 N v b H V t b j c s N n 0 m c X V v d D s s J n F 1 b 3 Q 7 U 2 V j d G l v b j E v Q X J l Y W w g b 2 c g Y W 5 0 Y W x s I H B y I G Z 5 b G t l L 0 N o Y W 5 n Z W Q g V H l w Z S 5 7 Q 2 9 s d W 1 u O C w 3 f S Z x d W 9 0 O y w m c X V v d D t T Z W N 0 a W 9 u M S 9 B c m V h b C B v Z y B h b n R h b G w g c H I g Z n l s a 2 U v Q 2 h h b m d l Z C B U e X B l L n t D b 2 x 1 b W 4 5 L D h 9 J n F 1 b 3 Q 7 L C Z x d W 9 0 O 1 N l Y 3 R p b 2 4 x L 0 F y Z W F s I G 9 n I G F u d G F s b C B w c i B m e W x r Z S 9 D a G F u Z 2 V k I F R 5 c G U u e 0 N v b H V t b j E w L D l 9 J n F 1 b 3 Q 7 L C Z x d W 9 0 O 1 N l Y 3 R p b 2 4 x L 0 F y Z W F s I G 9 n I G F u d G F s b C B w c i B m e W x r Z S 9 D a G F u Z 2 V k I F R 5 c G U u e 0 N v b H V t b j E x L D E w f S Z x d W 9 0 O y w m c X V v d D t T Z W N 0 a W 9 u M S 9 B c m V h b C B v Z y B h b n R h b G w g c H I g Z n l s a 2 U v Q 2 h h b m d l Z C B U e X B l L n t D b 2 x 1 b W 4 x M i w x M X 0 m c X V v d D s s J n F 1 b 3 Q 7 U 2 V j d G l v b j E v Q X J l Y W w g b 2 c g Y W 5 0 Y W x s I H B y I G Z 5 b G t l L 0 N o Y W 5 n Z W Q g V H l w Z S 5 7 Q 2 9 s d W 1 u M T M s M T J 9 J n F 1 b 3 Q 7 L C Z x d W 9 0 O 1 N l Y 3 R p b 2 4 x L 0 F y Z W F s I G 9 n I G F u d G F s b C B w c i B m e W x r Z S 9 D a G F u Z 2 V k I F R 5 c G U u e 0 N v b H V t b j E 0 L D E z f S Z x d W 9 0 O y w m c X V v d D t T Z W N 0 a W 9 u M S 9 B c m V h b C B v Z y B h b n R h b G w g c H I g Z n l s a 2 U v Q 2 h h b m d l Z C B U e X B l L n t D b 2 x 1 b W 4 x N S w x N H 0 m c X V v d D s s J n F 1 b 3 Q 7 U 2 V j d G l v b j E v Q X J l Y W w g b 2 c g Y W 5 0 Y W x s I H B y I G Z 5 b G t l L 0 N o Y W 5 n Z W Q g V H l w Z S 5 7 Q 2 9 s d W 1 u M T Y s M T V 9 J n F 1 b 3 Q 7 L C Z x d W 9 0 O 1 N l Y 3 R p b 2 4 x L 0 F y Z W F s I G 9 n I G F u d G F s b C B w c i B m e W x r Z S 9 D a G F u Z 2 V k I F R 5 c G U u e 0 N v b H V t b j E 3 L D E 2 f S Z x d W 9 0 O y w m c X V v d D t T Z W N 0 a W 9 u M S 9 B c m V h b C B v Z y B h b n R h b G w g c H I g Z n l s a 2 U v Q 2 h h b m d l Z C B U e X B l L n t D b 2 x 1 b W 4 x O C w x N 3 0 m c X V v d D t d L C Z x d W 9 0 O 0 N v b H V t b k N v d W 5 0 J n F 1 b 3 Q 7 O j E 4 L C Z x d W 9 0 O 0 t l e U N v b H V t b k 5 h b W V z J n F 1 b 3 Q 7 O l t d L C Z x d W 9 0 O 0 N v b H V t b k l k Z W 5 0 a X R p Z X M m c X V v d D s 6 W y Z x d W 9 0 O 1 N l Y 3 R p b 2 4 x L 0 F y Z W F s I G 9 n I G F u d G F s b C B w c i B m e W x r Z S 9 D a G F u Z 2 V k I F R 5 c G U u e 0 N v b H V t b j E s M H 0 m c X V v d D s s J n F 1 b 3 Q 7 U 2 V j d G l v b j E v Q X J l Y W w g b 2 c g Y W 5 0 Y W x s I H B y I G Z 5 b G t l L 0 N o Y W 5 n Z W Q g V H l w Z S 5 7 Q 2 9 s d W 1 u M i w x f S Z x d W 9 0 O y w m c X V v d D t T Z W N 0 a W 9 u M S 9 B c m V h b C B v Z y B h b n R h b G w g c H I g Z n l s a 2 U v Q 2 h h b m d l Z C B U e X B l L n t D b 2 x 1 b W 4 z L D J 9 J n F 1 b 3 Q 7 L C Z x d W 9 0 O 1 N l Y 3 R p b 2 4 x L 0 F y Z W F s I G 9 n I G F u d G F s b C B w c i B m e W x r Z S 9 D a G F u Z 2 V k I F R 5 c G U u e 0 N v b H V t b j Q s M 3 0 m c X V v d D s s J n F 1 b 3 Q 7 U 2 V j d G l v b j E v Q X J l Y W w g b 2 c g Y W 5 0 Y W x s I H B y I G Z 5 b G t l L 0 N o Y W 5 n Z W Q g V H l w Z S 5 7 Q 2 9 s d W 1 u N S w 0 f S Z x d W 9 0 O y w m c X V v d D t T Z W N 0 a W 9 u M S 9 B c m V h b C B v Z y B h b n R h b G w g c H I g Z n l s a 2 U v Q 2 h h b m d l Z C B U e X B l L n t D b 2 x 1 b W 4 2 L D V 9 J n F 1 b 3 Q 7 L C Z x d W 9 0 O 1 N l Y 3 R p b 2 4 x L 0 F y Z W F s I G 9 n I G F u d G F s b C B w c i B m e W x r Z S 9 D a G F u Z 2 V k I F R 5 c G U u e 0 N v b H V t b j c s N n 0 m c X V v d D s s J n F 1 b 3 Q 7 U 2 V j d G l v b j E v Q X J l Y W w g b 2 c g Y W 5 0 Y W x s I H B y I G Z 5 b G t l L 0 N o Y W 5 n Z W Q g V H l w Z S 5 7 Q 2 9 s d W 1 u O C w 3 f S Z x d W 9 0 O y w m c X V v d D t T Z W N 0 a W 9 u M S 9 B c m V h b C B v Z y B h b n R h b G w g c H I g Z n l s a 2 U v Q 2 h h b m d l Z C B U e X B l L n t D b 2 x 1 b W 4 5 L D h 9 J n F 1 b 3 Q 7 L C Z x d W 9 0 O 1 N l Y 3 R p b 2 4 x L 0 F y Z W F s I G 9 n I G F u d G F s b C B w c i B m e W x r Z S 9 D a G F u Z 2 V k I F R 5 c G U u e 0 N v b H V t b j E w L D l 9 J n F 1 b 3 Q 7 L C Z x d W 9 0 O 1 N l Y 3 R p b 2 4 x L 0 F y Z W F s I G 9 n I G F u d G F s b C B w c i B m e W x r Z S 9 D a G F u Z 2 V k I F R 5 c G U u e 0 N v b H V t b j E x L D E w f S Z x d W 9 0 O y w m c X V v d D t T Z W N 0 a W 9 u M S 9 B c m V h b C B v Z y B h b n R h b G w g c H I g Z n l s a 2 U v Q 2 h h b m d l Z C B U e X B l L n t D b 2 x 1 b W 4 x M i w x M X 0 m c X V v d D s s J n F 1 b 3 Q 7 U 2 V j d G l v b j E v Q X J l Y W w g b 2 c g Y W 5 0 Y W x s I H B y I G Z 5 b G t l L 0 N o Y W 5 n Z W Q g V H l w Z S 5 7 Q 2 9 s d W 1 u M T M s M T J 9 J n F 1 b 3 Q 7 L C Z x d W 9 0 O 1 N l Y 3 R p b 2 4 x L 0 F y Z W F s I G 9 n I G F u d G F s b C B w c i B m e W x r Z S 9 D a G F u Z 2 V k I F R 5 c G U u e 0 N v b H V t b j E 0 L D E z f S Z x d W 9 0 O y w m c X V v d D t T Z W N 0 a W 9 u M S 9 B c m V h b C B v Z y B h b n R h b G w g c H I g Z n l s a 2 U v Q 2 h h b m d l Z C B U e X B l L n t D b 2 x 1 b W 4 x N S w x N H 0 m c X V v d D s s J n F 1 b 3 Q 7 U 2 V j d G l v b j E v Q X J l Y W w g b 2 c g Y W 5 0 Y W x s I H B y I G Z 5 b G t l L 0 N o Y W 5 n Z W Q g V H l w Z S 5 7 Q 2 9 s d W 1 u M T Y s M T V 9 J n F 1 b 3 Q 7 L C Z x d W 9 0 O 1 N l Y 3 R p b 2 4 x L 0 F y Z W F s I G 9 n I G F u d G F s b C B w c i B m e W x r Z S 9 D a G F u Z 2 V k I F R 5 c G U u e 0 N v b H V t b j E 3 L D E 2 f S Z x d W 9 0 O y w m c X V v d D t T Z W N 0 a W 9 u M S 9 B c m V h b C B v Z y B h b n R h b G w g c H I g Z n l s a 2 U v Q 2 h h b m d l Z C B U e X B l L n t D b 2 x 1 b W 4 x O C w x N 3 0 m c X V v d D t d L C Z x d W 9 0 O 1 J l b G F 0 a W 9 u c 2 h p c E l u Z m 8 m c X V v d D s 6 W 1 1 9 I i A v P j w v U 3 R h Y m x l R W 5 0 c m l l c z 4 8 L 0 l 0 Z W 0 + P E l 0 Z W 0 + P E l 0 Z W 1 M b 2 N h d G l v b j 4 8 S X R l b V R 5 c G U + R m 9 y b X V s Y T w v S X R l b V R 5 c G U + P E l 0 Z W 1 Q Y X R o P l N l Y 3 R p b 2 4 x L 0 F y Z W F s J T I w b 2 c l M j B h b n R h b G w l M j B w c i U y M G Z 5 b G t l L 1 N v d X J j Z T w v S X R l b V B h d G g + P C 9 J d G V t T G 9 j Y X R p b 2 4 + P F N 0 Y W J s Z U V u d H J p Z X M g L z 4 8 L 0 l 0 Z W 0 + P E l 0 Z W 0 + P E l 0 Z W 1 M b 2 N h d G l v b j 4 8 S X R l b V R 5 c G U + R m 9 y b X V s Y T w v S X R l b V R 5 c G U + P E l 0 Z W 1 Q Y X R o P l N l Y 3 R p b 2 4 x L 0 F y Z W F s J T I w b 2 c l M j B h b n R h b G w l M j B w c i U y M G Z 5 b G t l L 0 F y Z W F s J T I w b 2 c l M j B h b n R h b G w l M j B w c i U y M G Z 5 b G t l X 1 N o Z W V 0 P C 9 J d G V t U G F 0 a D 4 8 L 0 l 0 Z W 1 M b 2 N h d G l v b j 4 8 U 3 R h Y m x l R W 5 0 c m l l c y A v P j w v S X R l b T 4 8 S X R l b T 4 8 S X R l b U x v Y 2 F 0 a W 9 u P j x J d G V t V H l w Z T 5 G b 3 J t d W x h P C 9 J d G V t V H l w Z T 4 8 S X R l b V B h d G g + U 2 V j d G l v b j E v Q X J l Y W w l M j B v Z y U y M G F u d G F s b C U y M H B y J T I w Z n l s a 2 U v Q 2 h h b m d l Z C U y M F R 5 c G U 8 L 0 l 0 Z W 1 Q Y X R o P j w v S X R l b U x v Y 2 F 0 a W 9 u P j x T d G F i b G V F b n R y a W V z I C 8 + P C 9 J d G V t P j w v S X R l b X M + P C 9 M b 2 N h b F B h Y 2 t h Z 2 V N Z X R h Z G F 0 Y U Z p b G U + F g A A A F B L B Q Y A A A A A A A A A A A A A A A A A A A A A A A D a A A A A A Q A A A N C M n d 8 B F d E R j H o A w E / C l + s B A A A A K S n c n W c J I E K o J R 8 4 K S U o 1 Q A A A A A C A A A A A A A D Z g A A w A A A A B A A A A A 2 6 K N s m U p 7 + Y U I 2 D 2 9 E C S 6 A A A A A A S A A A C g A A A A E A A A A H X N D Y 6 p u t 5 l l b P o O 1 C e + J Z Q A A A A h P b q x S I f A s H w 8 + S O A v N g j y K 1 a l t Q B s W F Y v p f o X k 8 7 3 2 n P w 4 s + L o C t A Q F 2 m W m F i r 5 L 8 a o Y h i 7 p s n T A 4 V P u c S 0 O n V y u H j g P r a r l z F + R R g S v + M U A A A A 3 j q + o o T i H n X g I t y 8 C d 1 c w O Q 7 S X o = < / D a t a M a s h u p > 
</file>

<file path=customXml/itemProps1.xml><?xml version="1.0" encoding="utf-8"?>
<ds:datastoreItem xmlns:ds="http://schemas.openxmlformats.org/officeDocument/2006/customXml" ds:itemID="{EC4132AB-E566-4065-8475-38961BEBD52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Generell input</vt:lpstr>
      <vt:lpstr>Tiltaksanalyse</vt:lpstr>
      <vt:lpstr>GIS-tabeller</vt:lpstr>
      <vt:lpstr>Referanser</vt:lpstr>
      <vt:lpstr>Kostnadsberegninger</vt:lpstr>
      <vt:lpstr>Referanser!_Hlk511371691</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cp:lastPrinted>2018-07-28T08:10:41Z</cp:lastPrinted>
  <dcterms:created xsi:type="dcterms:W3CDTF">2018-04-16T18:56:07Z</dcterms:created>
  <dcterms:modified xsi:type="dcterms:W3CDTF">2019-02-21T15:51:40Z</dcterms:modified>
</cp:coreProperties>
</file>