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5CD34544-8D66-4B91-B34A-253521A9962A}" xr6:coauthVersionLast="40" xr6:coauthVersionMax="40" xr10:uidLastSave="{00000000-0000-0000-0000-000000000000}"/>
  <bookViews>
    <workbookView xWindow="120" yWindow="3810" windowWidth="27510" windowHeight="15540" xr2:uid="{00000000-000D-0000-FFFF-FFFF00000000}"/>
  </bookViews>
  <sheets>
    <sheet name="Generell input" sheetId="1" r:id="rId1"/>
    <sheet name="Tiltaksanalyse" sheetId="6" r:id="rId2"/>
    <sheet name="GIS-tabeller" sheetId="3" r:id="rId3"/>
    <sheet name="Referanser" sheetId="4" r:id="rId4"/>
  </sheets>
  <externalReferences>
    <externalReference r:id="rId5"/>
  </externalReferences>
  <definedNames>
    <definedName name="_Toc514068790" localSheetId="1">Tiltaksanalyse!#REF!</definedName>
    <definedName name="d">'[1]Priser og antagelser'!$C$19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6" l="1"/>
  <c r="G30" i="6" l="1"/>
  <c r="D5" i="6" l="1"/>
  <c r="H9" i="6"/>
  <c r="J9" i="6"/>
  <c r="K23" i="3" l="1"/>
  <c r="C47" i="3" l="1"/>
  <c r="D47" i="3"/>
  <c r="E47" i="3"/>
  <c r="F47" i="3"/>
  <c r="G47" i="3"/>
  <c r="H47" i="3"/>
  <c r="I47" i="3"/>
  <c r="J47" i="3"/>
  <c r="K47" i="3"/>
  <c r="B47" i="3"/>
  <c r="C23" i="3"/>
  <c r="D23" i="3"/>
  <c r="E23" i="3"/>
  <c r="F23" i="3"/>
  <c r="G23" i="3"/>
  <c r="H23" i="3"/>
  <c r="I23" i="3"/>
  <c r="J23" i="3"/>
  <c r="B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<sst xmlns="http://schemas.openxmlformats.org/spreadsheetml/2006/main" count="637" uniqueCount="474">
  <si>
    <t>Tid for vurdering</t>
  </si>
  <si>
    <t>Norsk navn</t>
  </si>
  <si>
    <t>Fyll inn</t>
  </si>
  <si>
    <t>Fritekst ekspert</t>
  </si>
  <si>
    <t>Påvirkningsfaktorer</t>
  </si>
  <si>
    <t>Tiltak</t>
  </si>
  <si>
    <t>Kostnad</t>
  </si>
  <si>
    <t>Måloppnåelse hvis gjennomført alene</t>
  </si>
  <si>
    <t>Usikkerhet</t>
  </si>
  <si>
    <t>Påvirkningsfaktor 1</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</si>
  <si>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</si>
  <si>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</si>
  <si>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</si>
  <si>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</si>
  <si>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</si>
  <si>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</si>
  <si>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</si>
  <si>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</si>
  <si>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</si>
  <si>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</si>
  <si>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</si>
  <si>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</si>
  <si>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</si>
  <si>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</si>
  <si>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</si>
  <si>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</si>
  <si>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</si>
  <si>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</si>
  <si>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</si>
  <si>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</si>
  <si>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</si>
  <si>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</si>
  <si>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</si>
  <si>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</si>
  <si>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</si>
  <si>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</si>
  <si>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</si>
  <si>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</si>
  <si>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</si>
  <si>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</si>
  <si>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</si>
  <si>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</si>
  <si>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</si>
  <si>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</si>
  <si>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</si>
  <si>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</si>
  <si>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</si>
  <si>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</si>
  <si>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</si>
  <si>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</si>
  <si>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</si>
  <si>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</si>
  <si>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</si>
  <si>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</si>
  <si>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</si>
  <si>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</si>
  <si>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</si>
  <si>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</si>
  <si>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</si>
  <si>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</si>
  <si>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 xml:space="preserve">Oppgi forekomst av trua arter (listes opp adskilt med ;).Beskriv artsmangfoldet i kolonnen for fritekst. </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</si>
  <si>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</si>
  <si>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</si>
  <si>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</si>
  <si>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</si>
  <si>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</si>
  <si>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</si>
  <si>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</si>
  <si>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</si>
  <si>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</si>
  <si>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</si>
  <si>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</si>
  <si>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</si>
  <si>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</si>
  <si>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</si>
  <si>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</si>
  <si>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Ned ett nivå på Rødlista fra dagens kategori. For alternative hovedmål, se Ma(nua)l.  </t>
  </si>
  <si>
    <t>Geografiske mangler</t>
  </si>
  <si>
    <t>Områder som ikke er kartlagt.</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</si>
  <si>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</si>
  <si>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</si>
  <si>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</si>
  <si>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</si>
  <si>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Sentrisk høgmyr</t>
  </si>
  <si>
    <t>3TO-HE Eksentrisk høgmyr, 3TO-HK Konsentrisk høgmyr, 3TO-HP Platåhøgmyr</t>
  </si>
  <si>
    <t>Sentrisk høgmyr er nedbørsmyr som er tydelig hvelva, og som i god utforming har tre myrelementer: Åpen myrflate, kantskog og lagg. Dette er en samlebetegnelse for myrmassivtypene (= torvmarksformene) konsentrisk høgmyr, eksentrisk høgmyr og platåhøgmyr.</t>
  </si>
  <si>
    <t>I forvaltningssammenheng er det torvmarksform (= myrmassiv), som er hydromorfologiske enheter, eller myrkompleks som er de mest relevante forvaltningsenhetene. I NiN 2.0 er imidlertid kompleksnivået ikke ferdig utviklet. Inngrep i hydrologi er den viktigste påvirkningsfaktoren i myr, og dette påvirker på skalaen myrmassiv. Hovedtyper eller grunntyper forekommer ofte i finskala mosaikk, og vil være uegnet som forvaltningsenheter. Typen bør avgrenses som kombinasjonen av de tre torvmarksformene 3TO-HE Eksentrisk høgmyr, 3TO-HK Konsentrisk høgmyr, 3TO-HP Platåhøgmyr.</t>
  </si>
  <si>
    <t>Sentrisk høgmyr er en egen NNF.</t>
  </si>
  <si>
    <t>2011</t>
  </si>
  <si>
    <t>VU</t>
  </si>
  <si>
    <t>Sårbar</t>
  </si>
  <si>
    <t>1.2.; 4.1.</t>
  </si>
  <si>
    <t>Det angis arealtall for de nordiske landene i den europeiske rødlista for naturtyper, men tallene for Norge er svært misvisende, og det kan også være tilfelle for andre land. Hvis vi antar at arealtall for Finland, Sverige og Norge er like feil, og feil på samme måte, kan vi anslå at Norge har ca. 30 % av den nordiske forekomsten.</t>
  </si>
  <si>
    <t>Det angis arealtall for EU samt noen land i tillegg i den europeiske rødlista for naturtyper, men tallene for Norge er svært misvisende, og det kan også være tilfelle for andre land. Hvis vi antar at arealtall er like feil, og feil på samme måte, kan vi anslå at Norge har ca. 25 % av den europeiske forekomsten.</t>
  </si>
  <si>
    <t>Støttende: Artsmangfold; jordoppbygging; næringsomsetning (alle er bærekraftige).
Forsynende: Ville planter og bær (bærekraftig); torv til ulike formål (destruktivt); trevirke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t>
  </si>
  <si>
    <t>Torvflik (VU); vipe (EN); storspove (VU)</t>
  </si>
  <si>
    <t>Påvirkning på habitat &gt; Habitatpåvirkning på ikke landbruksarealer (terrestrisk) &gt; Utbygging/utvinning</t>
  </si>
  <si>
    <t>Påvirkning på habitat &gt; Landbruk &gt; Skogreising/treplantasjer</t>
  </si>
  <si>
    <t>Påvirkning på habitat &gt; Landbruk &gt; Jordbruk</t>
  </si>
  <si>
    <t>Påvirkningsfaktor 3</t>
  </si>
  <si>
    <t>Pågående</t>
  </si>
  <si>
    <t>Langsom, men signifikant, reduksjon (&lt; 20 % over 10 år)</t>
  </si>
  <si>
    <t>Minoriteten av forekomstarealet påvirkes (&lt; 50 %)</t>
  </si>
  <si>
    <t>Majoriteten av forekomstarealet påvirkes (50-90 %)</t>
  </si>
  <si>
    <t>Oppdyrking</t>
  </si>
  <si>
    <t>En ubetydelig del av forekomstarealet påvirkes</t>
  </si>
  <si>
    <t>Infrastruktur (veier, broer, flyplasser mm.)</t>
  </si>
  <si>
    <t>Industri/næringsutbygging</t>
  </si>
  <si>
    <t>Boligbebyggelse/boligutbygging</t>
  </si>
  <si>
    <t>Vindkraftutbygging</t>
  </si>
  <si>
    <t>Torvbryting</t>
  </si>
  <si>
    <t>Skogplanting</t>
  </si>
  <si>
    <t>Grøfting til bruk for skogplanting eller oppdyrking har vært og er fortsatt største trussel. Dessuten kommer anlegg av sjøer og dammer, og nedbygging ved vindkraftutbygging, veger, boligbygging, industri og annen infrastruktur i sentrale strøk.</t>
  </si>
  <si>
    <t>Drenering (grøfting)</t>
  </si>
  <si>
    <t>Påvirkningsfaktor 4</t>
  </si>
  <si>
    <t>Påvirkningsfaktor 5</t>
  </si>
  <si>
    <t>Påvirkningsfaktor 6</t>
  </si>
  <si>
    <t>Påvirkningsfaktor 7</t>
  </si>
  <si>
    <t>Påvirkningsfaktor 8</t>
  </si>
  <si>
    <t>Forekomstareal</t>
  </si>
  <si>
    <t>Økologisk tilstand</t>
  </si>
  <si>
    <t>Etter torvtekt omdisponeres areal ofte til oppdyrking. Nedbygging av jordbruksareal sammen med ønske om å ikke redusere totalt jordbruksareal gir økt oppdyrkingspress for myr.</t>
  </si>
  <si>
    <t>Antall lokaliteter anslås av Moen &amp; Øien (2011) til ca. 1000. I NTNU Vitenskapsmuseets Myrbase er 51,1 % av lokalitetene med sentrisk høgmyr registrert på Østlandet og Sørlandet, og 48,9 % er registrert i Midt-Norge og på Nordvestlandet. Ved den arealdekkende kartleggingen av Østlandet og Sørlandet 2012-17 ble det registrert 462 lokaliteter. Ved å anta samme prosentandel av antall lokaliteter som i Myrbasedatasettet vil det gi 441 lokaliteter i Midt-Norge og på Nordvestlandet. I tillegg vil det sannsynligvis komme til et lite antall lokaliteter på Helgeland. Totalt antall lokaliteter sentrisk høgmyr i landet anslår vi på den bakgrunn til 910.</t>
  </si>
  <si>
    <t>Rødlistestatus forkortelse</t>
  </si>
  <si>
    <r>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slekta på myr i boreale områder, og dette gjelder både dekning, bidrag til torvakkumulering, og utvikling av myrene over tid. På et overordnet nivå er det klima, topografi og mineraljordas beskaffenhet som avgjør hvor det dannes myr. Klima, mineraljord og topografi kontrollerer i stor grad hydrologien i et område gjennom å påvirke mønstre i nedbør, temperatur og avrenning av vann.
Sentrisk høgmyr har en torvkuppel bygd opp av ombrogen torv, og torvlagene er ofte tjukke (4-5 m er vanlig). Vegetasjonen er ombrotrof, det vil si at plantene får så godt som alt av næring og vatn fra nedbøren. Nedbørsmyr har sur torv og surt vatn (pH i myrvatnet 3,5-4), og torvmosene (</t>
    </r>
    <r>
      <rPr>
        <i/>
        <sz val="11"/>
        <color theme="1"/>
        <rFont val="Calibri"/>
        <family val="2"/>
        <scheme val="minor"/>
      </rPr>
      <t>Sphagnum</t>
    </r>
    <r>
      <rPr>
        <sz val="11"/>
        <color theme="1"/>
        <rFont val="Calibri"/>
        <family val="2"/>
        <scheme val="minor"/>
      </rPr>
      <t xml:space="preserve"> spp.) dominerer. Det er knapt 30 karplantearter som forekommer på nedbørsmyr i Norge, og alle disse finnes også på jordvannsmyr.
Sentrisk høgmyr er vanlig i lavlandet på Østlandet og i indre del av Trøndelag, men finnes spredt utenfor dette kjerneområdet. Konsentrisk høgmyr finnes bare i indre, sørøstlige deler på Østlandet, og typen er sjelden. Eksentrisk høgmyr har hovedforekomster i lavlandet på Østlandet og i Midt-Norge, men har og noen forekomster lenger nord eller høgere opp. Platåhøgmyr har hovedutbredelse som eksentrisk høgmyr, men i tillegg opptrer platåhøgmyr lenger vest.</t>
    </r>
  </si>
  <si>
    <t>Vi vet for lite om utbredelse og økologiske forhold på myrer i Nord-Norge. Det finnes myrer med høgmyrlignende trekk i Indre Troms, men det er usikkert om dette er sentrisk høgmyr eller ikke. Vorren (1979) benevner disse myrene som lapplandshøgmyr. I Norge har vi tradisjonelt brukt begrepet høgmyr i streng forstand, bl.a. med klare krav til torvkuppel. Nedbørmyrer uten klar torvkuppel klassifiseres hos oss som planmyr, og planmyr dekker mye større areal enn høgmyr. Internasjonalt varierer dette, og det er vanlig å bruke høgmyr ("raised bog") om nedbørmyr både med og uten torvkuppel. Det bør gjennomføres undersøkelser av nedbørmyr i Nord-Norge for å se når de har oppstått og hvordan de har utviklet seg, og vi vil da kunne avgjøre om de er av samme type som sentrisk høgmyr i Sør-Norge.</t>
  </si>
  <si>
    <t>Myrbase ved NTNU Vitenskapsmuseet</t>
  </si>
  <si>
    <t>Kartlegging av typisk høgmyr 2012- (NTNU Vitenskapsmuseet)</t>
  </si>
  <si>
    <t>Antall forekomster andre datakilder 1</t>
  </si>
  <si>
    <t>Antall forekomster andre datakilder 2</t>
  </si>
  <si>
    <t>157</t>
  </si>
  <si>
    <t>462</t>
  </si>
  <si>
    <t>Naturtypen er systematisk kartlagt på Østlandet og Sørlandet. Den skal etter planen kartlegges systematisk i Midt-Norge og sørlige del av Nordland, men dette er ikke gjort så langt. Typen kan også forekomme i indre deler av Troms, men det er usikkert om dette er myrer av samme type, eller en lignende type nedbørsmyr (se over).</t>
  </si>
  <si>
    <t>Myrbasen er bygd opp med data fra kartlegginger av myr i Sør-Norge i forbindelse med landsplan for myrreservater (1969-85). I Myrbase er det bl.a. angitt informasjon om myrmassiv, og det gir grunnlag for å enkelt hente ut informasjon om lokaliteter med sentrisk høgmyr. Kvaliteten på datamaterialet er god, og med relativt lite sprik. Usikkerheten er først og fremst knyttet til klassifisering av overgangsformer mellom sentrisk høgmyr og atlantisk høgmyr eller planmyr.</t>
  </si>
  <si>
    <t>Sentrisk høgmyr er resultatet av gunstige forhold for torvakkumulering, utvikling og vekst hos myr over flere tusen år. Typen har alltid tjukke torvlag, og er blant de viktigste for opptak og langsiktig lagring av karbon. Atlantisk høgmyr (innen kystnedbørsmyr) har tilsvarende tjukke torvlag, mens torva hos planmyr varierer mer, men kan være tilsvarende tjukk. Inngrep i hydrologien på myr og torvmark gir store klimagassutslipp, og for Norge dreier det seg anslagsvis om utslipp tilsvarende ca. 10 % av våre årlige utslipp (Joosten et al. 2015). Blant de andre naturgodene fra sentrisk høgmyr er særlig regulering av vasskvalitet potensielt viktig, men også det at de ofte står igjen som "øyer" av natur i et landskap som ellers er preget av inngrep og menneskelig aktivitet er viktig. Det kan gi grunnlag for dyreliv (fugl og annen fauna) som ellers ville ha forsvunnet fra et område.</t>
  </si>
  <si>
    <t xml:space="preserve">Kartlegging av typisk høgmyr ved hjelp av stereotolking av digitale flybilder har pågått siden 2012. Kartleggingen har som mål å dekke alt areal innenfor området der typisk høgmyr er utbredt. Sørlandet og Østlandet er ferdig kartlagt, og Midt-Norge skal etter planen kartlegges i årene som kommer. Datasettet er organisert på samme måte som i Myrbase, og omfatter informasjon om myrmassiv. Til forskjell fra Myrbasedata er informasjonen her knytta til avgrensete polygoner. Kvaliteten på datamaterialet er god, og med relativt lite sprik. Usikkerheten er først og fremst knyttet til klassifisering av overgangsformer mellom sentrisk høgmyr og planmyr, samt at lokaliteter som er små, svakt utvikla, eller har store inngrep kan være vanskelige å oppdage. </t>
  </si>
  <si>
    <t>For å vurdere dette er det nødvendig å definere hva som er "akseptabel tilstand" for sentrisk høgmyr. Lyngstad et al. (2017) legger til grunn at hydrologien må være helt intakt for å si at det er "god økologisk tilstand". Vi anser at "akseptabel tilstand" også omfatter lokaliteter med noe inngrep så lenge disse kan antas å ikke ha stor betydning for hydrologien.</t>
  </si>
  <si>
    <t>320 km2 (sannsynlig intervall 100-500 km2)</t>
  </si>
  <si>
    <t>EN innnen 2020</t>
  </si>
  <si>
    <t>2015-2025</t>
  </si>
  <si>
    <t>Hydrologisk restaurering</t>
  </si>
  <si>
    <t>Utvidelse av eksisterende verneområder</t>
  </si>
  <si>
    <t>Avdempende</t>
  </si>
  <si>
    <t>Kunnskapsinnhenting</t>
  </si>
  <si>
    <t>NA</t>
  </si>
  <si>
    <t>Etter kriterium 1.2 betyr dette at reduksjon av forekomstarealet siste 50 år må gå fra 30-50 % til 15-30 %. Etter kriterium 4.1 betyr dette at areal med "akseptabel tilstand" må endres fra 30-50 % med redusert tilstand til 15-30 % med redusert tilstand.</t>
  </si>
  <si>
    <t>For å vurdere dette er det nødvendig å definere hva som kreves for å si at et areal med sentrisk høgmyr ikke lenger er sentrisk høgmyr. Vi mener dette inntreffer når et areal definert som 3TO-HE, 3TO-HK eller 3TO-HP ikke lenger oppfyller kravet til V3 Nedbørsmyr i NiN2, men i stedet må klassifiseres under en annen hovedtype. For myr er imidlertid endringsgjeld i samband med drenering en kompliserende faktor; den endelige effekten viser seg ikke før lang tid etter inngrepet skjedde. I praksis vil det derfor være slik at ei drenert myr vil få dårligere tilstand over tid hvis ikke mottiltak settes inn. På bakgrunn av dette kan vi anta at det er høy sannsynlighet for at sentrisk høgmyr med dårlig tilstand i dag vil gå tapt over tid, men det er umulig å anslå nøyaktig når dette skjer.</t>
  </si>
  <si>
    <t>Andel areal med dårligere enn "akseptabel tilstand" kan forventes å være 50 - 80 % innen kort tid (eller der det allerede i dag), og etter kriterium 4.1. vil dette gi kategori EN. Denne vurderingen er basert på nye opplysninger om tilstand hos myrkomplekser som omfatter sentrisk høgmyr på  Østlandet og Sørlandet, med tolking av flybilder med opptaksår ca. 2010.  I denne kartleggingen er det brukt en femgradig skala for tilstand der: 1) Intakt eller så godt som intakt; 2) Inngrep vises tydelig, men berører et mindre areal, eller antas ikke å være av stor betydning for hydrologien; 3) I det minste deler av myra er klart negativt påvirka. Andre deler kan være upåvirka, eller i det minste så lite påvirka at det er lett å se f.eks. intakte strukturer på overflata. Myra kan relativt lett restaureres; 4) Deler av myra er ødelagt eller hele myra er påvirka. Eventuelle strukturer vises gjerne, men kan være vanskelige å se tydelig. Myra kan restaureres; og 5) Mer eller mindre hele myra er påvirka, deler kan være helt ødelagt. Vanskelig eller umulig å restaurere. Andelen lokaliteter på disse trinna er 1) 23 %, 2) 29 %, 3) 23 %, 4) 16 %, og 5) 9 %. Andelen areal er 1) 11 %, 2) 26 %, 3) 33 %, 4) 16 %, og 5) 14 %. Dette reflekterer at det er sammenheng mellom hvor store myrene er, og hvor omfattende inngrepene er. Vi anser at trinn 1 og 2 har akseptabel tilstand (37 % av arealet), det vil si at vi godtar noe inngrep så lenge de antas å ikke ha stor betydning for hydrologien. Andelen areal som ikke har akseptabel tilstand er 63 %. Vi vet imidlertid at muligheten for å oppdage lokaliteter med dårlig tilstand er lavere enn muligheten for å oppdage de med god tilstand, og det er sannsynlig at det er en større andel (både lokaliteter og areal) som har for dårlig tilstand. Det er noen usikkerheter som bør nevnes. Skalaen er subjektiv, og angivelsene bør betraktes som ekspertvurderinger. Angivelsene gjelder for nivået myrkompleks, og det kan være myrmassiver med sentrisk høgmyr innad i myrkompleksene som har både bedre og verre tilstand enn komplekset sett under ett. Det kan heller ikke utelukkes at tilstanden er bedre i Midt-Norge, men vi tror ikke det er tilfelle. Vi konkluderer med at andelen sentrisk høgmyr som ikke har akseptabel tilstand antakelig er høyere enn 50 % alt i dag, mens et konservativt anslag kan være EN innen 2020.</t>
  </si>
  <si>
    <t>Så langt har restaurering stort sett foregått i verneområder, og vern sammen med restaurering anser vi som effektivt og sikkert med tanke på å oppnå målsettingen om bedret rødlistestatus.</t>
  </si>
  <si>
    <t>Sikring av lokaliteter med akseptabel tilstand</t>
  </si>
  <si>
    <t>Eksisterende verneområder med verneformål myr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med en buffersone på f.eks. 50 m for å unngå at myrkanten faller utenfor. Det er minst 52 verneområder der sentrisk høgmyr inngår, og der det må sjekkes om vernet inkluderer hele myra eller ikke. Se ellers diskusjon rundt areal med akseptabel tilstand over.</t>
  </si>
  <si>
    <t>Ved å fullføre kartleggingen av sentrisk høgmyr på flybilder vil vi få mer presis og fullstendig kunnskap om areal, utbredelse og tilstand hos naturtypen. Sannsynlig kostnad for dette er ca. 750000,-. Ved å supplere med kartlegging på eldre flybilder vil vi i tillegg få informasjon om utvikling over tid. Slike flybilder er nå i ferd med å bli gjort tilgjengelige av Statens kartverk. Sannsynlig kostnad for dette er ca. 1000000,-, men det er avhengig av hvilken type informasjon som skal inkluderes. Det bør gjennomføres et urviklingsarbeid for å finne en god metodikk for å vurdere tilstand, og koble dette mot variabler i NiN 2. Sannsynlig kostnad for dette er ca. 200000,-. Nedbørsmyrer i Nord-Norge med høgmyrlignende trekk  bør undersøkes særskilt for å avgjøre om det er sentrisk høgmyr sensu stricto, eller om det er mer nærliggende å klassifisere dem til andre typer myrmassiv. Dette må inkludere feltarbeid, og antakelig analyser og datering av torvkjerner. Sannsynlig kostnad er ca. 1000000,-.</t>
  </si>
  <si>
    <t>x</t>
  </si>
  <si>
    <t>For å oppnå en forbedring av rødlistevurdering til NT i 2035 må andelen areal med akseptabel tilstand øke fra ca. 40 %, der vi er i dag, til over 70 %. Dette vil altså kreve restaureringstiltak på minimum 30 % av arealet med sentrisk høgmyr, noe som ut fra arealestimatet i rødlista for 2011 (320 km2) tilsvarer 96 km2. Vi har nå et bedre grunnlag for å vurdere areal av sentrisk høgmyr enn tilfellet var i 2011, og vi anslår nå arealet til ca. 150 km2. Det betyr at om lag 45 km2 sentrisk høgmyr må restaureres innen 2035, det vil si ca. 2,6 km2 per år. Fra 2015 til 2017 har det blitt restaurert sentrisk høgmyr på lokaliteter som dekker ca. 4 km2, det vil si om lag 1 km2 per år. For å nå målet om rødlistevurdering NT innen 2035 må derfor den årlige restaureringsinnsatsen retta mot sentrisk høgmyr økes betraktelig, og den må følges opp årlig i hele perioden. Videre bør valget av lokaliteter gjøres slik at det er de som har middels tilstand som prioriteres, det er blant disse det er forbedringspotensiale innen 2035. For Østlandet og Sørlandet vil det i praksis si å i første rekke velge blant lokaliteter som er kartlagt og har en vurdering av tilstand på trinn 3. For Midt-Norge og Vestlandet mangler slik informasjon om tilstand, og vi foreslår å bare forholde seg til et arealmål. Vi antar at antall lokaliteter med sentrisk høgmyr er fordelt nokså likt mellom Østlandet og Sørlandet kontra Midt-Norge og Vestlandet, men tror arealet i Midt-Norge og på Vestlandet utgjør ca. 30 %. Vi anbefaler derfor å fordele restaureringsinnsatsen med 70 % (ca. 1,8 km2 per år) på Østlandet og Sørlandet, og 30 % (ca. 0,8 km2 per år) i Midt-Norge og på Vestlandet. Det er de største myrene som har høgest verdi, bl.a. fordi de har helt andre muligheter til å fortsatt kunne utvikles i tid og rom enn små myrer. For Østlandet og Sørlandet kan vi sette opp en prioritert liste over lokaliteter som anbefales for restaurering innen 2035 basert på størrelse og tilstand, og det kan f.eks. omfatte alle lokaliteter &gt; 150 daa og tilstand 3 (n=51). For Midt-Norge og Vestlandet kan dette foreløpig bare gjøres basert på størrelse, og da blant ca. 70 kjente lokaliteter. Hvis det skjer inngrep i lokaliteter som har akseptabel tilstand i dag, vil arealet som må restaureres måtte øke tilsvarende som arealet som påvirkes av nye inngrep.</t>
  </si>
  <si>
    <t>Mai</t>
  </si>
  <si>
    <t>Middels kjent</t>
  </si>
  <si>
    <t>Påvirkningsfaktor 9</t>
  </si>
  <si>
    <t>278</t>
  </si>
  <si>
    <t>Data fra Naturbase er arbeidskrevende og vanskelig å benytte fordi kvaliteten på beskrivelsene varierer, og kategoriene i DN-håndbok 13 er ikke nødvendigvis sammenfallende med enheter fra annen klassifisering. Vi gjennomførte i 2012 en vurdering av 1750 naturtypelokaliteter (myrlokaliteter) med tanke på å fastslå hvilke myrer som faktisk er henholdsvis typisk høgmyr og oseanisk nedbørmyr (vedlegg 3 i Lyngstad et al. 2012). Vi kom da fram til 169 lokaliteter med sannsynlig forekomst av typisk høgmyr i dette materialet, mens antallet i 2018 er 278. Av disse 278 lokalitetene overlapper 228 med Myrbaselokaliteter eller lokaliteter kartlagt gjennom flybildetolking, slik at antallet lokaliteter i dette materialet som kommer i tillegg er 50.</t>
  </si>
  <si>
    <t>Estimert ut fra kjent antall og areal for lokaliteter i Myrbase jamført med fullstendig kartlegging i et utvalgt område (Moen 2000), samt evaluering av areal og antall avdekt gjennom naturtypekartlegging (Blindheim et al. 2011).</t>
  </si>
  <si>
    <t>Tidsrom endret fra "kun i fremtiden"</t>
  </si>
  <si>
    <t>Opphørt, men kan inntreffe igjen</t>
  </si>
  <si>
    <t>Tidsrom endret fra "pågående" pga. endringer i lovverket.</t>
  </si>
  <si>
    <t>Økende aktivitet</t>
  </si>
  <si>
    <t>Sentrisk høgmyr utvikles over flere tusen år, og fram til 2035 er det ingen kompenserende tiltak som vil ha effekt. Målet kan kun nås gjennom avdempende tiltak. Det mest akutte forholdet er reduksjon i areal med "akseptabel tilstand", der nullalternativet for 2035 er "Meget sterk reduksjon (50 - 80 %)", og rødlistevurdering EN (forverret fra VU). For å snu trenden er det i hovedsak to tiltak som kan ha effekt innen 2035: 1) Sikre at lokaliteter som har "akseptabel tilstand" i dag ikke utsettes for inngrep; og 2) hydrologisk restaurering av lokaliteter der tilstanden er for dårlig, men ikke dårligere enn at tiltaket gir rask, positiv og tilstrekkelig effekt. Sikring av lokaliteter betyr at de ikke omdisponeres til torvtekt, oppdyrking eller nedbygging av noe slag, og at de heller ikke påvirkes av noe som helst inngrep som gir en dreneringseffekt på noen del av myra. En kombinasjon av områdevern og hydrologisk restaurering vil være effektivt, og er antakelig nødvendig for å nå målet om bedring til rødlistevurdering NT innen 2035.</t>
  </si>
  <si>
    <t>Drenering (grøfting), skogplanting</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</si>
  <si>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</si>
  <si>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</si>
  <si>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</si>
  <si>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</si>
  <si>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</si>
  <si>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</si>
  <si>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</si>
  <si>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</si>
  <si>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</si>
  <si>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</si>
  <si>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</si>
  <si>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</si>
  <si>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</si>
  <si>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</si>
  <si>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</si>
  <si>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</si>
  <si>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</si>
  <si>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</si>
  <si>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Finnmark</t>
  </si>
  <si>
    <t>Antall lokaliteter sentrisk høgmyr</t>
  </si>
  <si>
    <t>Fylke</t>
  </si>
  <si>
    <t>NTNU Vitenskapsmuseet</t>
  </si>
  <si>
    <t>Flybildetolking</t>
  </si>
  <si>
    <t>Myrbase</t>
  </si>
  <si>
    <t>Naturbase</t>
  </si>
  <si>
    <t>A</t>
  </si>
  <si>
    <t>B</t>
  </si>
  <si>
    <t>C</t>
  </si>
  <si>
    <t>Totalt</t>
  </si>
  <si>
    <t>NNF</t>
  </si>
  <si>
    <t>NiN (2.0)</t>
  </si>
  <si>
    <t>NiN-data</t>
  </si>
  <si>
    <t>Antall overlappende</t>
  </si>
  <si>
    <t>Areal sentrisk høgmyr</t>
  </si>
  <si>
    <t>Østfold*</t>
  </si>
  <si>
    <t>Buskerud**</t>
  </si>
  <si>
    <t>* 1 av lokalitetene i Myrbase mangler arealangivelse</t>
  </si>
  <si>
    <t>** De 2 lokalitetene i Myrbase mangler arealangivelse</t>
  </si>
  <si>
    <t>Naturbase og NTNU</t>
  </si>
  <si>
    <t xml:space="preserve">Overlappende areal </t>
  </si>
  <si>
    <t>9</t>
  </si>
  <si>
    <t>Naturbase og NiN</t>
  </si>
  <si>
    <t>Fylker</t>
  </si>
  <si>
    <t>Kommuner</t>
  </si>
  <si>
    <t>Aremark</t>
  </si>
  <si>
    <t>Eidsberg</t>
  </si>
  <si>
    <t>Halden</t>
  </si>
  <si>
    <t>Hobøl</t>
  </si>
  <si>
    <t>Marker</t>
  </si>
  <si>
    <t>Råde</t>
  </si>
  <si>
    <t>Rakkestad</t>
  </si>
  <si>
    <t>Rømskog</t>
  </si>
  <si>
    <t>Sarpsborg</t>
  </si>
  <si>
    <t>Skiptvet</t>
  </si>
  <si>
    <t>Spydeberg</t>
  </si>
  <si>
    <t>Trøgstad</t>
  </si>
  <si>
    <t>Våler</t>
  </si>
  <si>
    <t>Ås</t>
  </si>
  <si>
    <t>Asker</t>
  </si>
  <si>
    <t>Aurskog-Høland</t>
  </si>
  <si>
    <t>Eidsvoll</t>
  </si>
  <si>
    <t>Fet</t>
  </si>
  <si>
    <t>Gjerdrum</t>
  </si>
  <si>
    <t>Hurdal</t>
  </si>
  <si>
    <t>Lørenskog</t>
  </si>
  <si>
    <t>Nannestad</t>
  </si>
  <si>
    <t>Nes</t>
  </si>
  <si>
    <t>Nittedal</t>
  </si>
  <si>
    <t>Skedsmo</t>
  </si>
  <si>
    <t>Ski</t>
  </si>
  <si>
    <t>Sørum</t>
  </si>
  <si>
    <t>Ullensaker</t>
  </si>
  <si>
    <t>Åmot</t>
  </si>
  <si>
    <t>Åsnes</t>
  </si>
  <si>
    <t>Eidskog</t>
  </si>
  <si>
    <t>Elverum</t>
  </si>
  <si>
    <t>Grue</t>
  </si>
  <si>
    <t>Kongsvinger</t>
  </si>
  <si>
    <t>Løten</t>
  </si>
  <si>
    <t>Nord-Odal</t>
  </si>
  <si>
    <t>Ringsaker</t>
  </si>
  <si>
    <t>Sør-Odal</t>
  </si>
  <si>
    <t>Trysil</t>
  </si>
  <si>
    <t>Tynset</t>
  </si>
  <si>
    <t>Vestre Toten</t>
  </si>
  <si>
    <t>Flesberg</t>
  </si>
  <si>
    <t>Kongsberg</t>
  </si>
  <si>
    <t>Lier</t>
  </si>
  <si>
    <t>Modum</t>
  </si>
  <si>
    <t>Øvre Eiker</t>
  </si>
  <si>
    <t>Ringerike</t>
  </si>
  <si>
    <t>Andebu</t>
  </si>
  <si>
    <t>Hof</t>
  </si>
  <si>
    <t>Holmestrand</t>
  </si>
  <si>
    <t>Re</t>
  </si>
  <si>
    <t>Stokke</t>
  </si>
  <si>
    <t>Bamble</t>
  </si>
  <si>
    <t>Bø</t>
  </si>
  <si>
    <t>Drangedal</t>
  </si>
  <si>
    <t>Kragerø</t>
  </si>
  <si>
    <t>Nome</t>
  </si>
  <si>
    <t>Siljan</t>
  </si>
  <si>
    <t>Skien</t>
  </si>
  <si>
    <t>Åmli</t>
  </si>
  <si>
    <t>Birkenes</t>
  </si>
  <si>
    <t>Froland</t>
  </si>
  <si>
    <t>Gjerstad</t>
  </si>
  <si>
    <t>Vegårshei</t>
  </si>
  <si>
    <t>Hornindal</t>
  </si>
  <si>
    <t>Aure</t>
  </si>
  <si>
    <t>Gjemnes</t>
  </si>
  <si>
    <t>Halsa</t>
  </si>
  <si>
    <t>Molde</t>
  </si>
  <si>
    <t>Ørsta</t>
  </si>
  <si>
    <t>Rauma</t>
  </si>
  <si>
    <t>Rindal</t>
  </si>
  <si>
    <t>Surnadal</t>
  </si>
  <si>
    <t>Sykkylven</t>
  </si>
  <si>
    <t>Tingvoll</t>
  </si>
  <si>
    <t>Åfjord</t>
  </si>
  <si>
    <t>Bjugn</t>
  </si>
  <si>
    <t>Hemne</t>
  </si>
  <si>
    <t>Klæbu</t>
  </si>
  <si>
    <t>Malvik</t>
  </si>
  <si>
    <t>Melhus</t>
  </si>
  <si>
    <t>Orkdal</t>
  </si>
  <si>
    <t>Rissa</t>
  </si>
  <si>
    <t>Skaun</t>
  </si>
  <si>
    <t>Trondheim</t>
  </si>
  <si>
    <t>Høylandet</t>
  </si>
  <si>
    <t>Leksvik</t>
  </si>
  <si>
    <t>Levanger</t>
  </si>
  <si>
    <t>Lierne</t>
  </si>
  <si>
    <t>Namdalseid</t>
  </si>
  <si>
    <t>Namsos</t>
  </si>
  <si>
    <t>Overhalla</t>
  </si>
  <si>
    <t>Snåsa</t>
  </si>
  <si>
    <t>Steinkjer</t>
  </si>
  <si>
    <t>Verdal</t>
  </si>
  <si>
    <t>Kommuneliste sentrisk høgmyr</t>
  </si>
  <si>
    <t>Vorren, K.-D. 1979. Myrinventeringer i Nordland, Troms og Finnmark sommeren 1976, i forbindelse med den norske myrreservatplanen. Tromura Naturvitenskapelige Serie 3. Universitetet i Tromsø, Tromsø museum.</t>
  </si>
  <si>
    <t>Blindheim, T., Thingstad, P.G., Gaarder, G. et al.  2011. Naturfaglig evaluering av norske verneområder. Dekning av naturtyper og arter. NINA Rapport 539. Norsk institutt for naturforskning.</t>
  </si>
  <si>
    <t>Joosten, H., Barthelmes, A., Couwenberg, J., Hassel, K., Moen, A., Tegetmeyer, C. &amp; Lyngstad, A. 2015. Metoder for å beregne endring i klimagassutslipp ved restaurering av myr. NTNU Vitenskapsmuseet naturhistorisk rapport 2015-10. NTNU Vitenskapsmuseet.</t>
  </si>
  <si>
    <t>Lyngstad, A., Bjerke, J.W., Brandrud, T.E. &amp; Øien, D.-I. 2017a. Våtmark. I: Nybø, S. &amp; Evju, M. (red.). Fagsystem for fastsetting av god økologisk tilstand. Forslag fra et ekspertråd. – Ekspertrådet for økologisk tilstand, https://www.regjeringen.no/no/dokumenter/fagsystem-for-fastsetting-av-god-okologisk-tilstand/id2558481/. S. 93-114.</t>
  </si>
  <si>
    <t>Vi har vurdert tre ulike NiN-datasett; forvaltningsprioriterte naturtyper (FPNT), basiskartlegging (verneområder) og rutekartlegging. Det er kun datasettene for FPNT og basiskartleggingen som har informasjon om torvmarksform, og som dermed kan nyttes i denne sammenheng. Data fra NiN-kartlegginger ser ut til å være av variabel kvalitet, og der det flere steder er sterk tvil om type er riktig angitt. Vi har "godkjent" 9 lokaliteter, og har da slått sammen registreringer vi anser som myrmassiver innenfor myrkompleks. Myrkompleks er altså nivået for en lokalitet i denne sammenheng. Fire av disse lokalitetene er ikke registrert i andre datasett. For sentrisk høgmyr er det lite hensiktsmessig å kartlegge på denne måten, godt utviklete høgmyrer er vel så lette å tolke og klassifisere på flybilder.</t>
  </si>
  <si>
    <t>Delmål 1</t>
  </si>
  <si>
    <t>Delmål 2</t>
  </si>
  <si>
    <t>Tiltak 3</t>
  </si>
  <si>
    <t>Tiltak 4</t>
  </si>
  <si>
    <t>Oppsummerende anbefaling</t>
  </si>
  <si>
    <t>Anbefalt tiltakspakke</t>
  </si>
  <si>
    <t>Begrunnelse</t>
  </si>
  <si>
    <t>95-100%</t>
  </si>
  <si>
    <t>85-95%</t>
  </si>
  <si>
    <t>Nær truet</t>
  </si>
  <si>
    <t>NT</t>
  </si>
  <si>
    <t>75-85%</t>
  </si>
  <si>
    <t>God tilstand</t>
  </si>
  <si>
    <t>Reduksjon av forekomstareal siste 50 år må gå fra 30-50 % til 15-30 %</t>
  </si>
  <si>
    <t>Reduksjon i tilstand på et areal endres fra sterk reduksjon (30-50 %) til nokså sterk reduksjon (15-30 %).</t>
  </si>
  <si>
    <t>Tiltak x+1</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</si>
  <si>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</si>
  <si>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</si>
  <si>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</si>
  <si>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</si>
  <si>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</si>
  <si>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</si>
  <si>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</si>
  <si>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</si>
  <si>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</si>
  <si>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Lindgaard, A. og Henriksen, S. (red.) 2011. Norsk rødliste for naturtyper 2011. Artsdatabanken, Trondheim.</t>
  </si>
  <si>
    <t>75-100%</t>
  </si>
  <si>
    <t xml:space="preserve"> </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</si>
  <si>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</si>
  <si>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</si>
  <si>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</si>
  <si>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</si>
  <si>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</si>
  <si>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</si>
  <si>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</si>
  <si>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</si>
  <si>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</si>
  <si>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</si>
  <si>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</si>
  <si>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</si>
  <si>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</si>
  <si>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</si>
  <si>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</si>
  <si>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</si>
  <si>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</si>
  <si>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</si>
  <si>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</si>
  <si>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</si>
  <si>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</si>
  <si>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</si>
  <si>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</si>
  <si>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</si>
  <si>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</si>
  <si>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</si>
  <si>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</si>
  <si>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</si>
  <si>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</si>
  <si>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</si>
  <si>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</si>
  <si>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</si>
  <si>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</si>
  <si>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</si>
  <si>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</si>
  <si>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</si>
  <si>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</si>
  <si>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</si>
  <si>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</si>
  <si>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</si>
  <si>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</si>
  <si>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</si>
  <si>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</si>
  <si>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</si>
  <si>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</si>
  <si>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</si>
  <si>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</si>
  <si>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</si>
  <si>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</si>
  <si>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</si>
  <si>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</si>
  <si>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</si>
  <si>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</si>
  <si>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</si>
  <si>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</si>
  <si>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</si>
  <si>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</si>
  <si>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</si>
  <si>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</si>
  <si>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</si>
  <si>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</si>
  <si>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</si>
  <si>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</si>
  <si>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</si>
  <si>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</si>
  <si>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</si>
  <si>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</si>
  <si>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</si>
  <si>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</si>
  <si>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</si>
  <si>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</si>
  <si>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Tiltakspakke x</t>
  </si>
  <si>
    <t>Tiltakspakke 3</t>
  </si>
  <si>
    <t>Usikkerhet kostnad (Menon fyller inn)</t>
  </si>
  <si>
    <t>75-85% måloppnåelse; 85-95% måloppnåelse; 95-100% måloppnåelse, les mer i manualen.</t>
  </si>
  <si>
    <t>Delmål x</t>
  </si>
  <si>
    <t>50-75% måloppnåelse; 75-85% måloppnåelse; 85-95% måloppnåelse; 95-100% måloppnåelse, les mer i manualen</t>
  </si>
  <si>
    <t>Tiltak x+y</t>
  </si>
  <si>
    <t>Tiltak x+2</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</si>
  <si>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</si>
  <si>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</si>
  <si>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</si>
  <si>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</si>
  <si>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</si>
  <si>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</si>
  <si>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</si>
  <si>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</si>
  <si>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</si>
  <si>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</si>
  <si>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</si>
  <si>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</si>
  <si>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Anders Lyngstad og Dag-Inge Øien, NTNU Vitenskapsmuseet</t>
  </si>
  <si>
    <t>Gravemaskin med lågt marktrykk</t>
  </si>
  <si>
    <t xml:space="preserve">For hver lokalitet må det utarbeides en restaureringsplan fordi den konkrete utformingen av restaureringstiltak må tilpasses (er avhengig av) bl.a. helning, grøftetetthet, grøftedybde, grøftealder, eventuell gjengroing/oppslag av kratt og trær, grad av erosjon av torv. Ved restaurering av myrmassiver der deler er helt endret (eks. oppdyrka) vil det også være nødvendig å ta hensyn til dette. </t>
  </si>
  <si>
    <t>+</t>
  </si>
  <si>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</si>
  <si>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Låglandet på Østlandet (opp til ca. 400 moh.) og Midt-Norge (opp til ca. 250 moh.) har de største, fleste og beste sentriske høgmyrene. Et mindre antall myrer finnes på Sørlandet, Nordvestlandet og muligens Helgeland samt Indre Troms. For Østlandet og Sørlandet er aktuelle lokaliteter kartlagt, gitt en tilstandsvurdering,  og kartfesta med polygoner (Lyngstad et al. 2012, Lyngstad &amp; Vold 2015, Lyngstad 2016, Lyngstad &amp; Fandrem 2017).</t>
  </si>
  <si>
    <t>Allerede sikret areal som er i akseptabel tilstand inngår i dette, mens sikret areal med dårligere tilstand enn akseptabel ikke vil inngå. Areal med middels tilstand, og som krever restaurering, er ikke inkludert, og kommer i tillegg.</t>
  </si>
  <si>
    <t>Verneområder med sentrisk høgmyr finnes i hele utbredelsesområdet for typen, med unntak av Helgeland.</t>
  </si>
  <si>
    <t xml:space="preserve">Tiltaket er foreslått separat fordi det peker mot et særskilt virkemiddel (områdevern). Lokalitetene er godt kjent, og informasjon finnes bl.a. i Naturbase. Vern med en relevant buffersone rundt myrer (50-100 m) vil samtidig gi beskyttelse av en del skog, ofte friske og fuktige skogtyper som er kjent for høgt biologisk mangfold. Siden sentrisk høgmyr kun opptrer i låglandet vil dette tiltaket kunne antas å gi høg måloppnåelse for beskyttelse av skogsarter knytta itl låglandet. </t>
  </si>
  <si>
    <t>Kartlegge de delene av utbredelseområdet som ikke er kartlagt per 2018.</t>
  </si>
  <si>
    <t>Oppgitt areal er om lag det som bør undersøkes på flybilder. Arealet med sentrisk høgmyr innafor dette er sjølsagt mye lågere.</t>
  </si>
  <si>
    <t>Mer presis kunnskap vil direkte påvirke hvilke og hvor mange lokaliteter som anbefales for restaurering. Vil gi økt presisjon i beregning av areal, antall og tilstand.</t>
  </si>
  <si>
    <t>Lyngstad, A. &amp; Vold, E.M. 2015. Kartlegging av typisk høgmyr ved hjelp av flybilder. Østfold, Akershus og sørlige deler av Hedmark. – NTNU Vitenskapsmuseet naturhistorisk rapport 2015-3: 1-367.</t>
  </si>
  <si>
    <t>Lyngstad, A., Holm, K.R., Moen, A. &amp; Øien, D.-I. 2012. Flybildetolking av høgmyr i Solørområdet, Hedmark. – NTNU Vitensk.mus. Rapp. bot. Ser. 2012-3: 1-51.</t>
  </si>
  <si>
    <t>Lyngstad, A. &amp; Fandrem, M. 2017. Kartlegging av typisk høgmyr ved hjelp av flybilder. Buskerud, Vestfold, Telemark og Aust-Agder. – NTNU Vitenskapsmuseet naturhistorisk rapport 2017-3: 1-89.</t>
  </si>
  <si>
    <t>Lyngstad, A. 2016. Kartlegging av typisk høgmyr ved hjelp av flybilder. Oppland og nordlige deler av Hedmark. – NTNU Vitenskapsmuseet naturhistorisk rapport 2016-1: 1-93.</t>
  </si>
  <si>
    <t>Det finnes informasjon om tilstand (fem-gradig skala) for lokaliteter med sentrisk høgmyr som er kartlagt gjennom den arealdekkende kartleggingen av Østlandet og Sørlandet. Andelen lokaliteter på trinna er 1) 23 %, 2) 29 %, 3) 23 %, 4) 16 %, og 5) 9 %, og andelen areal er 1) 11 %, 2) 26 %, 3) 33 %, 4) 16 %, og 5) 14 %. Vi anser at trinn 1 og 2 har akseptabel tilstand (37 %), det vil si at vi godtar noe inngrep så lenge de antas å ikke ha stor betydning for hydrologien. Andelen areal som ikke har akseptabel tilstand er 63 %.  Vi anser trinn 5 (14 %) som så påvirka at disse lokaltetene er tapt, eller vil gå tapt over tid. Lokaliteter på trinn 4 kan restaureres, men det er for kort tid til 2035 til at vi kan regne med å få effekt av tiltak for lokaliteter i så dårlig tilstand. Fremmede arter er ikke et problem på myr enda, og tiltaket vil antakelig ikke ha noen innvirkning i verken postitiv eller negativ retning.</t>
  </si>
  <si>
    <t>60000000 daa. Engangstiltak</t>
  </si>
  <si>
    <t>Eventuelle inngrep i områder som sikres bør restaureres for å sikre at sikringen har funksjon over tid.</t>
  </si>
  <si>
    <t>Hydrologisk restaurering er i regi av SNO satt i gang eller gjennomført på myrlokaliteter i 24 verneområder, og det er per 2018 plugget ca. 50000 m med grøfter. 9 av disse verneområdene har forekomst av sentrisk høgmyr så vidt vi kan se, og her er 6750 m grøfter plugget til en kostnad på 816283,-. Det gir en pris per meter grøft på 121,-. Dette er restaurert fra 2015 til 2017, og disse lokalitetene dekker ca. 4 km2, det vil si at om lag 1 km2 har blitt restaurert per år. Ytterligere 21 områder prosjekteres med tanke på restaurering, og av disse er det kjent sentrisk høgmyr på 4 lokaliteter. I tillegg til plugging av grøfter kan hogst være aktuelt for å senke evapotranspirasjonen, særlig hvis det er tale om planta skog. I områder med torvdrift kreves det vanligvis mer omfattende restaureringstiltak og bedre oppfølging enn der hvor det "bare" er tale om grøfter.</t>
  </si>
  <si>
    <t>Delmål 1 (Forekomstareal)</t>
  </si>
  <si>
    <t>Delmål 2 (Økologisk tilstand)</t>
  </si>
  <si>
    <t>Restaurering av arealer som per i dag ikke har akseptabel tilstand er nødvendig for, og vil gi, høy måloppnåelse.</t>
  </si>
  <si>
    <t>Sikring av arealer som per i dag har akseptabel tilstand er nødvendig for, og vil gi, høy måloppnåelse.</t>
  </si>
  <si>
    <t>Kunnskapsinnhenting gir ikke alene høyere måloppnåelse, men vil bidra til en mer presis forvaltningsstrategi.</t>
  </si>
  <si>
    <t>Svært sikker (75-100%)</t>
  </si>
  <si>
    <t>Kostnadsusikkerhet</t>
  </si>
  <si>
    <t>Ganske usikker (25-50%)</t>
  </si>
  <si>
    <t>1,2,4 og 5: Torvbryting, drenering (grøfting), skogplanting</t>
  </si>
  <si>
    <t>Alle: Infrastruktur (veier, broer, flyplasser mm.), industri/næringsutbygging, boligbebyggelse/boligutbygging, vindkraftutbygging, torvbryting, drenering (grøfting), skogplanting, oppdyrking</t>
  </si>
  <si>
    <t>I "Fagsystem for fastsetting av god økologisk tilstand" legger Lyngstad et al. (2017) til grunn at hydrologien må være helt intakt for å si at det er "god økologisk tilstand" på myr.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</si>
  <si>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For å oppnå en forbedring av rødlistevurdering til NT i 2035 må vi unngå at areal som per i dag har akseptabel tilstand utsettes for inngrep som gir tap av areal eller forverret tilstand. Vi anser at akseptabel tilstand tilsvarer trinn 1 og 2 på skalaen for tilstand, og på Østlandet og Sørlandet omfatter dette 37 % av arealet for myrkomplekser der sentrisk høgmyr opptrer. For disse lokalitetene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 Det eksisterer ingen fullstendig statistikk på hvor mye areal med sentrisk høgmyr som er verna. På Østlandet og Sørlandet kan vi imidlertid gi et anslag på verna areal på bakgrunn av myrkomplekser som inneholder sentrisk høgmyr, og der i hvert fall deler av myra er verna. Dette anslaget er ca. 21 km2, og det tilsvarer 20 % av arealet av myrkomplekser med sentrisk høgmyr i disse regionene. Det meste av dette har akseptabel tilstand, men ikke alt. Merk at dette dreier seg om myrkompleks, og vernet vil omfatte mye areal som ikke er sentrisk høgmyr. Hvis vi antar at 20 % av arealet med sentrisk høgmyr er verna også på nasjonalt plan, vil det tilsvare 30 km2.</t>
  </si>
  <si>
    <t>Arealet sentrisk høgmyr med akseptabel tilstand anslås til 37 % av 150 km2, dvs. 55,5 km2. Vi anslår videre at verna areal er 30 km2, men ikke alt av dette har akseptabel tilstand. Arealet som må sikres (og som ikke er verna) er sannsynligvis i størrelsesorden 30 km2. Sikring er et engangstiltak.</t>
  </si>
  <si>
    <t>Kriteriet ble anvendt i 2011, og vil være relevant også for 2035. Tap av areal kan ventes å ligge i størrelsesorden 25-30 %.</t>
  </si>
  <si>
    <t>Kriteriet ble anvendt i 2011, og vil være relevant også for 2035. Areal som ikke har "akseptabel tilstand" kan forventes å øke til 50 - 80 %.</t>
  </si>
  <si>
    <t>2,6 km2 i året restaureres (1,6 km2 per år mer enn referansebanen)</t>
  </si>
  <si>
    <t>Trolig svært høye kostnader</t>
  </si>
  <si>
    <t>Svært usikker (0-25%)</t>
  </si>
  <si>
    <t>kr 7 300 000 + kostnader for tiltak 2</t>
  </si>
  <si>
    <t>Beregnes ikke</t>
  </si>
  <si>
    <t>Økonomisk analyse</t>
  </si>
  <si>
    <t>Øyvind Nystad Handberg og Kristin Magnussen, Menon</t>
  </si>
  <si>
    <t>Kunnskapsgrunnlag for sentrisk høgmyr - Tiltak for å ta vare på trua natur</t>
  </si>
  <si>
    <t>Vedlegg 114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</si>
</sst>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0"/>
      <color indexed="8"/>
      <name val="Arial"/>
      <family val="2"/>
    </font>
    <font>
      <sz val="11"/>
      <color indexed="8"/>
      <name val="Calibri"/>
      <family val="2"/>
    </font>
    <font>
      <sz val="10"/>
      <color indexed="8"/>
      <name val="Arial"/>
      <family val="2"/>
    </font>
    <font>
      <sz val="11"/>
      <color indexed="8"/>
      <name val="Calibri"/>
      <family val="2"/>
    </font>
    <font>
      <b/>
      <sz val="11"/>
      <color indexed="8"/>
      <name val="Calibri"/>
      <family val="2"/>
    </font>
    <font>
      <b/>
      <sz val="10"/>
      <color indexed="8"/>
      <name val="Arial"/>
      <family val="2"/>
    </font>
    <font>
      <sz val="11"/>
      <color rgb="FFFF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indexed="22"/>
        <bgColor indexed="0"/>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22"/>
      </left>
      <right style="thin">
        <color indexed="64"/>
      </right>
      <top style="thin">
        <color indexed="64"/>
      </top>
      <bottom style="thin">
        <color indexed="22"/>
      </bottom>
      <diagonal/>
    </border>
    <border>
      <left/>
      <right style="thin">
        <color indexed="64"/>
      </right>
      <top/>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64"/>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7" fillId="0" borderId="0"/>
    <xf numFmtId="0" fontId="9" fillId="0" borderId="0"/>
  </cellStyleXfs>
  <cellXfs count="101">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49" fontId="2" fillId="0" borderId="0" xfId="0" applyNumberFormat="1" applyFont="1" applyAlignment="1">
      <alignment vertical="center"/>
    </xf>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6" fillId="0" borderId="0" xfId="0" applyFont="1" applyAlignment="1">
      <alignment vertical="center"/>
    </xf>
    <xf numFmtId="0" fontId="0" fillId="0" borderId="0" xfId="0" applyAlignment="1">
      <alignment wrapText="1"/>
    </xf>
    <xf numFmtId="49" fontId="0" fillId="0" borderId="0" xfId="0" applyNumberFormat="1" applyAlignment="1">
      <alignment wrapText="1"/>
    </xf>
    <xf numFmtId="49" fontId="2" fillId="0" borderId="0" xfId="0" applyNumberFormat="1" applyFont="1" applyAlignment="1">
      <alignment vertical="center" wrapText="1"/>
    </xf>
    <xf numFmtId="49" fontId="2" fillId="2" borderId="0" xfId="0" applyNumberFormat="1" applyFont="1" applyFill="1" applyAlignment="1">
      <alignment vertical="center" wrapText="1"/>
    </xf>
    <xf numFmtId="0" fontId="8" fillId="0" borderId="1" xfId="1" applyFont="1" applyBorder="1" applyAlignment="1">
      <alignment horizontal="right"/>
    </xf>
    <xf numFmtId="0" fontId="7" fillId="0" borderId="0" xfId="1"/>
    <xf numFmtId="0" fontId="10" fillId="0" borderId="1" xfId="2" applyFont="1" applyBorder="1" applyAlignment="1">
      <alignment horizontal="right" wrapText="1"/>
    </xf>
    <xf numFmtId="0" fontId="9" fillId="0" borderId="0" xfId="2"/>
    <xf numFmtId="0" fontId="8" fillId="0" borderId="2" xfId="1" applyFont="1" applyBorder="1" applyAlignment="1">
      <alignment horizontal="right"/>
    </xf>
    <xf numFmtId="0" fontId="8" fillId="0" borderId="4" xfId="1" applyFont="1" applyBorder="1" applyAlignment="1">
      <alignment horizontal="right"/>
    </xf>
    <xf numFmtId="0" fontId="8" fillId="0" borderId="5" xfId="1" applyFont="1" applyBorder="1" applyAlignment="1">
      <alignment horizontal="right"/>
    </xf>
    <xf numFmtId="0" fontId="8" fillId="4" borderId="6" xfId="1" applyFont="1" applyFill="1" applyBorder="1" applyAlignment="1">
      <alignment horizontal="center"/>
    </xf>
    <xf numFmtId="0" fontId="8" fillId="0" borderId="8" xfId="1" applyFont="1" applyBorder="1"/>
    <xf numFmtId="0" fontId="8" fillId="0" borderId="9" xfId="1" applyFont="1" applyBorder="1"/>
    <xf numFmtId="0" fontId="8" fillId="0" borderId="10" xfId="1" applyFont="1" applyBorder="1"/>
    <xf numFmtId="0" fontId="8" fillId="4" borderId="12" xfId="1" applyFont="1" applyFill="1" applyBorder="1" applyAlignment="1">
      <alignment horizontal="center"/>
    </xf>
    <xf numFmtId="0" fontId="8" fillId="4" borderId="13" xfId="1" applyFont="1" applyFill="1" applyBorder="1" applyAlignment="1">
      <alignment horizontal="center"/>
    </xf>
    <xf numFmtId="0" fontId="8" fillId="4" borderId="14" xfId="1" applyFont="1" applyFill="1" applyBorder="1" applyAlignment="1">
      <alignment horizontal="centerContinuous"/>
    </xf>
    <xf numFmtId="0" fontId="8" fillId="4" borderId="15" xfId="1" applyFont="1" applyFill="1" applyBorder="1" applyAlignment="1">
      <alignment horizontal="centerContinuous"/>
    </xf>
    <xf numFmtId="0" fontId="8" fillId="4" borderId="16" xfId="1" applyFont="1" applyFill="1" applyBorder="1" applyAlignment="1">
      <alignment horizontal="center"/>
    </xf>
    <xf numFmtId="0" fontId="8" fillId="4" borderId="17" xfId="1" applyFont="1" applyFill="1" applyBorder="1" applyAlignment="1">
      <alignment horizontal="centerContinuous"/>
    </xf>
    <xf numFmtId="0" fontId="8" fillId="4" borderId="11" xfId="1" applyFont="1" applyFill="1" applyBorder="1" applyAlignment="1">
      <alignment horizontal="center"/>
    </xf>
    <xf numFmtId="0" fontId="0" fillId="3" borderId="14" xfId="0" applyFill="1" applyBorder="1" applyAlignment="1">
      <alignment horizontal="centerContinuous"/>
    </xf>
    <xf numFmtId="0" fontId="0" fillId="3" borderId="15" xfId="0" applyFill="1" applyBorder="1" applyAlignment="1">
      <alignment horizontal="centerContinuous"/>
    </xf>
    <xf numFmtId="0" fontId="8" fillId="0" borderId="18" xfId="1" applyFont="1" applyBorder="1" applyAlignment="1">
      <alignment horizontal="right"/>
    </xf>
    <xf numFmtId="0" fontId="7" fillId="0" borderId="19" xfId="1" applyBorder="1"/>
    <xf numFmtId="0" fontId="8" fillId="0" borderId="20" xfId="1" applyFont="1" applyBorder="1" applyAlignment="1">
      <alignment horizontal="right"/>
    </xf>
    <xf numFmtId="0" fontId="0" fillId="0" borderId="15" xfId="0" applyBorder="1"/>
    <xf numFmtId="0" fontId="0" fillId="0" borderId="19" xfId="0" applyBorder="1"/>
    <xf numFmtId="0" fontId="7" fillId="0" borderId="11" xfId="1" applyBorder="1"/>
    <xf numFmtId="0" fontId="7" fillId="0" borderId="16" xfId="1" applyBorder="1"/>
    <xf numFmtId="0" fontId="7" fillId="0" borderId="13" xfId="1" applyBorder="1"/>
    <xf numFmtId="0" fontId="0" fillId="0" borderId="13" xfId="0" applyBorder="1"/>
    <xf numFmtId="0" fontId="0" fillId="0" borderId="16" xfId="0" applyBorder="1"/>
    <xf numFmtId="0" fontId="0" fillId="3" borderId="11" xfId="0" applyFill="1" applyBorder="1" applyAlignment="1">
      <alignment horizontal="center"/>
    </xf>
    <xf numFmtId="0" fontId="0" fillId="3" borderId="16" xfId="0" applyFill="1" applyBorder="1" applyAlignment="1">
      <alignment horizontal="center"/>
    </xf>
    <xf numFmtId="0" fontId="10" fillId="4" borderId="6" xfId="1" applyFont="1" applyFill="1" applyBorder="1" applyAlignment="1">
      <alignment horizontal="center"/>
    </xf>
    <xf numFmtId="0" fontId="10" fillId="4" borderId="12" xfId="1" applyFont="1" applyFill="1" applyBorder="1" applyAlignment="1">
      <alignment horizontal="center"/>
    </xf>
    <xf numFmtId="0" fontId="8" fillId="0" borderId="21" xfId="1" applyFont="1" applyBorder="1" applyAlignment="1">
      <alignment horizontal="right"/>
    </xf>
    <xf numFmtId="0" fontId="8" fillId="0" borderId="9" xfId="1" applyFont="1" applyBorder="1" applyAlignment="1">
      <alignment horizontal="right"/>
    </xf>
    <xf numFmtId="0" fontId="7" fillId="0" borderId="7" xfId="1" applyBorder="1"/>
    <xf numFmtId="0" fontId="0" fillId="0" borderId="7" xfId="0" applyBorder="1"/>
    <xf numFmtId="0" fontId="0" fillId="0" borderId="12" xfId="0" applyBorder="1"/>
    <xf numFmtId="0" fontId="11" fillId="0" borderId="3" xfId="1" applyFont="1" applyBorder="1"/>
    <xf numFmtId="0" fontId="12" fillId="0" borderId="22" xfId="1" applyFont="1" applyBorder="1"/>
    <xf numFmtId="0" fontId="12" fillId="0" borderId="23" xfId="1" applyFont="1" applyBorder="1"/>
    <xf numFmtId="0" fontId="10" fillId="0" borderId="0" xfId="2" applyFont="1"/>
    <xf numFmtId="0" fontId="10" fillId="0" borderId="5" xfId="2" applyFont="1" applyBorder="1" applyAlignment="1">
      <alignment horizontal="right" wrapText="1"/>
    </xf>
    <xf numFmtId="0" fontId="10" fillId="0" borderId="18" xfId="2" applyFont="1" applyBorder="1" applyAlignment="1">
      <alignment wrapText="1"/>
    </xf>
    <xf numFmtId="0" fontId="10" fillId="0" borderId="20" xfId="2" applyFont="1" applyBorder="1" applyAlignment="1">
      <alignment wrapText="1"/>
    </xf>
    <xf numFmtId="0" fontId="10" fillId="0" borderId="18" xfId="2" applyFont="1" applyBorder="1" applyAlignment="1">
      <alignment horizontal="right" wrapText="1"/>
    </xf>
    <xf numFmtId="0" fontId="9" fillId="0" borderId="19" xfId="2" applyBorder="1"/>
    <xf numFmtId="0" fontId="10" fillId="0" borderId="20" xfId="2" applyFont="1" applyBorder="1" applyAlignment="1">
      <alignment horizontal="right" wrapText="1"/>
    </xf>
    <xf numFmtId="0" fontId="10" fillId="0" borderId="24" xfId="2" applyFont="1" applyBorder="1" applyAlignment="1">
      <alignment horizontal="right" wrapText="1"/>
    </xf>
    <xf numFmtId="0" fontId="10" fillId="0" borderId="25" xfId="2" applyFont="1" applyBorder="1" applyAlignment="1">
      <alignment horizontal="right" wrapText="1"/>
    </xf>
    <xf numFmtId="0" fontId="8" fillId="4" borderId="26" xfId="1" applyFont="1" applyFill="1" applyBorder="1" applyAlignment="1">
      <alignment horizontal="center"/>
    </xf>
    <xf numFmtId="0" fontId="8" fillId="0" borderId="1" xfId="1" applyFont="1" applyBorder="1"/>
    <xf numFmtId="0" fontId="1" fillId="0" borderId="0" xfId="0" applyFont="1" applyAlignment="1">
      <alignment horizontal="left" vertical="top"/>
    </xf>
    <xf numFmtId="0" fontId="5"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164" fontId="0" fillId="0" borderId="0" xfId="0" applyNumberFormat="1" applyAlignment="1">
      <alignment horizontal="left" vertical="top" wrapText="1"/>
    </xf>
    <xf numFmtId="0" fontId="0" fillId="2" borderId="0" xfId="0" applyFill="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left" vertical="top"/>
    </xf>
    <xf numFmtId="164" fontId="0" fillId="0" borderId="0" xfId="0" applyNumberFormat="1" applyAlignment="1">
      <alignment horizontal="left" vertical="top"/>
    </xf>
    <xf numFmtId="0" fontId="13" fillId="0" borderId="0" xfId="0" applyFont="1" applyAlignment="1">
      <alignment horizontal="left" vertical="top"/>
    </xf>
    <xf numFmtId="0" fontId="1" fillId="0" borderId="34" xfId="0" applyFont="1" applyBorder="1" applyAlignment="1" applyProtection="1">
      <alignment horizontal="left" vertical="top"/>
      <protection hidden="1"/>
    </xf>
    <xf numFmtId="0" fontId="0" fillId="0" borderId="33" xfId="0" applyBorder="1" applyAlignment="1" applyProtection="1">
      <alignment horizontal="left" vertical="top"/>
      <protection hidden="1"/>
    </xf>
    <xf numFmtId="0" fontId="0" fillId="0" borderId="32" xfId="0" applyBorder="1" applyAlignment="1" applyProtection="1">
      <alignment horizontal="left" vertical="top"/>
      <protection hidden="1"/>
    </xf>
    <xf numFmtId="0" fontId="1" fillId="0" borderId="31" xfId="0" applyFont="1" applyBorder="1" applyAlignment="1" applyProtection="1">
      <alignment horizontal="left" vertical="top"/>
      <protection hidden="1"/>
    </xf>
    <xf numFmtId="0" fontId="1" fillId="0" borderId="0" xfId="0" applyFont="1" applyAlignment="1" applyProtection="1">
      <alignment horizontal="left" vertical="top"/>
      <protection hidden="1"/>
    </xf>
    <xf numFmtId="0" fontId="1" fillId="0" borderId="30" xfId="0" applyFont="1" applyBorder="1" applyAlignment="1" applyProtection="1">
      <alignment horizontal="left" vertical="top"/>
      <protection hidden="1"/>
    </xf>
    <xf numFmtId="0" fontId="0" fillId="0" borderId="31" xfId="0"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30" xfId="0" applyBorder="1" applyAlignment="1" applyProtection="1">
      <alignment horizontal="left" vertical="top"/>
      <protection hidden="1"/>
    </xf>
    <xf numFmtId="0" fontId="0" fillId="0" borderId="29" xfId="0" applyBorder="1" applyAlignment="1" applyProtection="1">
      <alignment horizontal="left" vertical="top"/>
      <protection hidden="1"/>
    </xf>
    <xf numFmtId="0" fontId="0" fillId="0" borderId="28" xfId="0" applyBorder="1" applyAlignment="1" applyProtection="1">
      <alignment horizontal="left" vertical="top"/>
      <protection hidden="1"/>
    </xf>
    <xf numFmtId="0" fontId="0" fillId="0" borderId="27" xfId="0" applyBorder="1" applyAlignment="1" applyProtection="1">
      <alignment horizontal="left" vertical="top"/>
      <protection hidden="1"/>
    </xf>
    <xf numFmtId="9" fontId="0" fillId="0" borderId="0" xfId="0" applyNumberFormat="1" applyAlignment="1" applyProtection="1">
      <alignment horizontal="left" vertical="top"/>
      <protection hidden="1"/>
    </xf>
    <xf numFmtId="0" fontId="5" fillId="0" borderId="0" xfId="0" applyFont="1" applyAlignment="1" applyProtection="1">
      <alignment horizontal="left" vertical="top"/>
      <protection hidden="1"/>
    </xf>
    <xf numFmtId="9" fontId="5" fillId="0" borderId="0" xfId="0" applyNumberFormat="1" applyFont="1" applyAlignment="1" applyProtection="1">
      <alignment horizontal="left" vertical="top"/>
      <protection hidden="1"/>
    </xf>
    <xf numFmtId="0" fontId="1" fillId="0" borderId="0" xfId="0" applyFont="1" applyAlignment="1">
      <alignment horizontal="left" vertical="top"/>
    </xf>
    <xf numFmtId="0" fontId="1" fillId="0" borderId="0" xfId="0" applyFont="1" applyAlignment="1">
      <alignment horizontal="left" vertical="top" wrapText="1"/>
    </xf>
    <xf numFmtId="0" fontId="1" fillId="2" borderId="0" xfId="0" applyFont="1" applyFill="1"/>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menon_no/Documents/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19">
          <cell r="C19">
            <v>0.04</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zoomScaleNormal="100" workbookViewId="0">
      <selection activeCell="C6" sqref="C6"/>
    </sheetView>
  </sheetViews>
  <sheetFormatPr defaultColWidth="9.140625" defaultRowHeight="15" x14ac:dyDescent="0.25"/>
  <cols>
    <col min="1" max="1" width="33" customWidth="1"/>
    <col min="2" max="2" width="47.5703125" customWidth="1"/>
    <col min="3" max="3" width="63.42578125" customWidth="1"/>
    <col min="4" max="4" width="29.140625" customWidth="1"/>
    <col min="5" max="5" width="54.85546875" customWidth="1"/>
    <col min="7" max="7" width="32.28515625" customWidth="1"/>
    <col min="8" max="8" width="49.28515625" customWidth="1"/>
    <col min="9" max="9" width="11.140625" customWidth="1"/>
  </cols>
  <sheetData>
    <row r="1" spans="1:7" x14ac:dyDescent="0.25">
      <c r="A1" t="s">
        <v>472</v>
      </c>
    </row>
    <row r="2" spans="1:7" x14ac:dyDescent="0.25">
      <c r="A2" t="s">
        <v>473</v>
      </c>
    </row>
    <row r="4" spans="1:7" x14ac:dyDescent="0.25">
      <c r="A4" s="2" t="s">
        <v>18</v>
      </c>
      <c r="B4" s="2" t="s">
        <v>17</v>
      </c>
      <c r="C4" s="2" t="s">
        <v>2</v>
      </c>
      <c r="D4" s="2" t="s">
        <v>22</v>
      </c>
      <c r="E4" s="2" t="s">
        <v>3</v>
      </c>
    </row>
    <row r="5" spans="1:7" x14ac:dyDescent="0.25">
      <c r="A5" t="s">
        <v>45</v>
      </c>
      <c r="B5" t="s">
        <v>46</v>
      </c>
      <c r="C5" s="13" t="s">
        <v>430</v>
      </c>
      <c r="D5" s="8"/>
      <c r="E5" s="2"/>
    </row>
    <row r="6" spans="1:7" x14ac:dyDescent="0.25">
      <c r="A6" t="s">
        <v>470</v>
      </c>
      <c r="B6" t="s">
        <v>46</v>
      </c>
      <c r="C6" s="14" t="s">
        <v>471</v>
      </c>
      <c r="D6" s="100"/>
      <c r="G6" s="2"/>
    </row>
    <row r="7" spans="1:7" x14ac:dyDescent="0.25">
      <c r="A7" t="s">
        <v>0</v>
      </c>
      <c r="B7" t="s">
        <v>19</v>
      </c>
      <c r="C7" s="14" t="s">
        <v>154</v>
      </c>
      <c r="D7" s="9"/>
      <c r="E7" s="6"/>
    </row>
    <row r="8" spans="1:7" x14ac:dyDescent="0.25">
      <c r="A8" t="s">
        <v>1</v>
      </c>
      <c r="B8" t="s">
        <v>23</v>
      </c>
      <c r="C8" s="13" t="s">
        <v>83</v>
      </c>
      <c r="D8" s="9"/>
      <c r="E8" s="6"/>
    </row>
    <row r="9" spans="1:7" ht="18" customHeight="1" x14ac:dyDescent="0.25">
      <c r="A9" t="s">
        <v>44</v>
      </c>
      <c r="B9" t="s">
        <v>58</v>
      </c>
      <c r="C9" t="s">
        <v>85</v>
      </c>
      <c r="D9" s="9"/>
      <c r="E9" s="6"/>
    </row>
    <row r="10" spans="1:7" ht="24" customHeight="1" x14ac:dyDescent="0.25">
      <c r="A10" t="s">
        <v>39</v>
      </c>
      <c r="B10" t="s">
        <v>40</v>
      </c>
      <c r="C10" s="14" t="s">
        <v>124</v>
      </c>
      <c r="D10" s="6" t="s">
        <v>125</v>
      </c>
      <c r="E10" s="6"/>
    </row>
    <row r="11" spans="1:7" ht="111.75" customHeight="1" x14ac:dyDescent="0.25">
      <c r="A11" t="s">
        <v>323</v>
      </c>
      <c r="C11" s="14" t="s">
        <v>460</v>
      </c>
      <c r="D11" s="14"/>
      <c r="E11" s="6"/>
    </row>
    <row r="12" spans="1:7" ht="19.5" customHeight="1" x14ac:dyDescent="0.25">
      <c r="A12" t="s">
        <v>24</v>
      </c>
      <c r="B12" t="s">
        <v>59</v>
      </c>
      <c r="C12" s="6" t="s">
        <v>84</v>
      </c>
      <c r="D12" s="6"/>
      <c r="E12" s="6"/>
    </row>
    <row r="13" spans="1:7" ht="19.5" customHeight="1" x14ac:dyDescent="0.25">
      <c r="A13" t="s">
        <v>25</v>
      </c>
      <c r="B13" t="s">
        <v>26</v>
      </c>
      <c r="C13" s="14" t="s">
        <v>86</v>
      </c>
      <c r="D13" s="6"/>
      <c r="E13" s="6"/>
    </row>
    <row r="14" spans="1:7" x14ac:dyDescent="0.25">
      <c r="A14" t="s">
        <v>27</v>
      </c>
      <c r="B14" t="s">
        <v>28</v>
      </c>
      <c r="C14" s="14" t="s">
        <v>87</v>
      </c>
      <c r="D14" s="6"/>
      <c r="E14" s="6"/>
    </row>
    <row r="15" spans="1:7" x14ac:dyDescent="0.25">
      <c r="A15" t="s">
        <v>29</v>
      </c>
      <c r="B15" s="4">
        <v>2011</v>
      </c>
      <c r="C15" s="14" t="s">
        <v>88</v>
      </c>
      <c r="D15" s="10"/>
      <c r="E15" s="6"/>
    </row>
    <row r="16" spans="1:7" x14ac:dyDescent="0.25">
      <c r="A16" t="s">
        <v>30</v>
      </c>
      <c r="B16" t="s">
        <v>20</v>
      </c>
      <c r="C16" s="14" t="s">
        <v>89</v>
      </c>
      <c r="D16" s="10"/>
      <c r="E16" s="6"/>
    </row>
    <row r="17" spans="1:5" x14ac:dyDescent="0.25">
      <c r="A17" t="s">
        <v>31</v>
      </c>
      <c r="B17" t="s">
        <v>21</v>
      </c>
      <c r="C17" s="14" t="s">
        <v>90</v>
      </c>
      <c r="D17" s="10"/>
      <c r="E17" s="6"/>
    </row>
    <row r="18" spans="1:5" x14ac:dyDescent="0.25">
      <c r="A18" s="1" t="s">
        <v>32</v>
      </c>
      <c r="B18" s="5" t="s">
        <v>55</v>
      </c>
      <c r="C18" s="15" t="s">
        <v>91</v>
      </c>
      <c r="D18" s="11"/>
      <c r="E18" s="6"/>
    </row>
    <row r="19" spans="1:5" ht="23.25" customHeight="1" x14ac:dyDescent="0.25">
      <c r="A19" s="1" t="s">
        <v>33</v>
      </c>
      <c r="B19" s="1" t="s">
        <v>47</v>
      </c>
      <c r="C19" s="15" t="s">
        <v>92</v>
      </c>
      <c r="D19" s="7"/>
      <c r="E19" s="6"/>
    </row>
    <row r="20" spans="1:5" ht="20.25" customHeight="1" x14ac:dyDescent="0.25">
      <c r="A20" s="1" t="s">
        <v>34</v>
      </c>
      <c r="B20" s="1" t="s">
        <v>47</v>
      </c>
      <c r="C20" s="15" t="s">
        <v>93</v>
      </c>
      <c r="D20" s="7"/>
      <c r="E20" s="6"/>
    </row>
    <row r="21" spans="1:5" x14ac:dyDescent="0.25">
      <c r="A21" s="1" t="s">
        <v>48</v>
      </c>
      <c r="B21" s="1" t="s">
        <v>79</v>
      </c>
      <c r="C21" s="15" t="s">
        <v>206</v>
      </c>
      <c r="D21" s="7" t="s">
        <v>310</v>
      </c>
      <c r="E21" s="6"/>
    </row>
    <row r="22" spans="1:5" x14ac:dyDescent="0.25">
      <c r="A22" s="1" t="s">
        <v>49</v>
      </c>
      <c r="B22" s="1" t="s">
        <v>80</v>
      </c>
      <c r="C22" s="15" t="s">
        <v>157</v>
      </c>
      <c r="D22" s="7" t="s">
        <v>158</v>
      </c>
      <c r="E22" s="6"/>
    </row>
    <row r="23" spans="1:5" x14ac:dyDescent="0.25">
      <c r="A23" s="1" t="s">
        <v>128</v>
      </c>
      <c r="B23" s="1" t="s">
        <v>126</v>
      </c>
      <c r="C23" s="15" t="s">
        <v>130</v>
      </c>
      <c r="D23" s="7" t="s">
        <v>133</v>
      </c>
      <c r="E23" s="6"/>
    </row>
    <row r="24" spans="1:5" x14ac:dyDescent="0.25">
      <c r="A24" s="1" t="s">
        <v>129</v>
      </c>
      <c r="B24" s="1" t="s">
        <v>127</v>
      </c>
      <c r="C24" s="15" t="s">
        <v>131</v>
      </c>
      <c r="D24" s="7" t="s">
        <v>135</v>
      </c>
      <c r="E24" s="6" t="s">
        <v>122</v>
      </c>
    </row>
    <row r="25" spans="1:5" x14ac:dyDescent="0.25">
      <c r="A25" s="1" t="s">
        <v>77</v>
      </c>
      <c r="B25" s="1" t="s">
        <v>78</v>
      </c>
      <c r="C25" s="16"/>
      <c r="D25" s="7" t="s">
        <v>132</v>
      </c>
      <c r="E25" s="6"/>
    </row>
    <row r="26" spans="1:5" x14ac:dyDescent="0.25">
      <c r="A26" s="1" t="s">
        <v>35</v>
      </c>
      <c r="B26" s="1" t="s">
        <v>57</v>
      </c>
      <c r="C26" s="15" t="s">
        <v>137</v>
      </c>
      <c r="D26" s="7" t="s">
        <v>159</v>
      </c>
      <c r="E26" s="6"/>
    </row>
    <row r="27" spans="1:5" ht="23.25" customHeight="1" x14ac:dyDescent="0.25">
      <c r="A27" s="1" t="s">
        <v>36</v>
      </c>
      <c r="B27" s="1" t="s">
        <v>82</v>
      </c>
      <c r="C27" s="15" t="s">
        <v>94</v>
      </c>
      <c r="D27" s="7" t="s">
        <v>155</v>
      </c>
      <c r="E27" s="6"/>
    </row>
    <row r="28" spans="1:5" ht="33.75" customHeight="1" x14ac:dyDescent="0.25">
      <c r="A28" s="1" t="s">
        <v>37</v>
      </c>
      <c r="B28" s="1" t="s">
        <v>56</v>
      </c>
      <c r="C28" s="15" t="s">
        <v>134</v>
      </c>
      <c r="D28" s="7"/>
      <c r="E28" s="6"/>
    </row>
    <row r="29" spans="1:5" x14ac:dyDescent="0.25">
      <c r="A29" s="1" t="s">
        <v>38</v>
      </c>
      <c r="B29" s="1" t="s">
        <v>60</v>
      </c>
      <c r="C29" s="15" t="s">
        <v>95</v>
      </c>
      <c r="D29" s="7"/>
      <c r="E29" s="6"/>
    </row>
    <row r="30" spans="1:5" x14ac:dyDescent="0.25">
      <c r="C30" s="6"/>
      <c r="D30" s="6"/>
      <c r="E30" s="6"/>
    </row>
    <row r="31" spans="1:5" x14ac:dyDescent="0.25">
      <c r="B31" s="1"/>
      <c r="C31" s="6"/>
      <c r="D31" s="6"/>
      <c r="E31" s="6"/>
    </row>
    <row r="32" spans="1:5" x14ac:dyDescent="0.25">
      <c r="B32" s="3" t="s">
        <v>75</v>
      </c>
    </row>
    <row r="33" spans="1:8" x14ac:dyDescent="0.25">
      <c r="B33" s="2" t="s">
        <v>4</v>
      </c>
      <c r="C33" s="2" t="s">
        <v>50</v>
      </c>
      <c r="D33" s="2" t="s">
        <v>43</v>
      </c>
      <c r="E33" s="2" t="s">
        <v>15</v>
      </c>
      <c r="F33" s="2" t="s">
        <v>16</v>
      </c>
      <c r="G33" s="2" t="s">
        <v>61</v>
      </c>
      <c r="H33" s="2" t="s">
        <v>51</v>
      </c>
    </row>
    <row r="34" spans="1:8" ht="13.5" customHeight="1" x14ac:dyDescent="0.25">
      <c r="A34" s="2" t="s">
        <v>9</v>
      </c>
      <c r="B34" s="13" t="s">
        <v>97</v>
      </c>
      <c r="C34" s="13" t="s">
        <v>113</v>
      </c>
      <c r="D34" t="s">
        <v>161</v>
      </c>
      <c r="E34" t="s">
        <v>102</v>
      </c>
      <c r="F34" t="s">
        <v>101</v>
      </c>
      <c r="G34" t="s">
        <v>162</v>
      </c>
      <c r="H34" t="s">
        <v>112</v>
      </c>
    </row>
    <row r="35" spans="1:8" x14ac:dyDescent="0.25">
      <c r="A35" s="2" t="s">
        <v>41</v>
      </c>
      <c r="B35" s="13" t="s">
        <v>98</v>
      </c>
      <c r="C35" s="13" t="s">
        <v>113</v>
      </c>
      <c r="D35" t="s">
        <v>100</v>
      </c>
      <c r="E35" t="s">
        <v>102</v>
      </c>
      <c r="F35" t="s">
        <v>101</v>
      </c>
      <c r="G35" s="2"/>
    </row>
    <row r="36" spans="1:8" x14ac:dyDescent="0.25">
      <c r="A36" s="2" t="s">
        <v>99</v>
      </c>
      <c r="B36" s="13" t="s">
        <v>98</v>
      </c>
      <c r="C36" s="13" t="s">
        <v>104</v>
      </c>
      <c r="D36" t="s">
        <v>100</v>
      </c>
      <c r="E36" t="s">
        <v>103</v>
      </c>
      <c r="F36" t="s">
        <v>101</v>
      </c>
    </row>
    <row r="37" spans="1:8" ht="15" customHeight="1" x14ac:dyDescent="0.25">
      <c r="A37" s="2" t="s">
        <v>114</v>
      </c>
      <c r="B37" s="13" t="s">
        <v>97</v>
      </c>
      <c r="C37" s="13" t="s">
        <v>111</v>
      </c>
      <c r="D37" t="s">
        <v>100</v>
      </c>
      <c r="E37" t="s">
        <v>102</v>
      </c>
      <c r="F37" t="s">
        <v>101</v>
      </c>
    </row>
    <row r="38" spans="1:8" ht="45" x14ac:dyDescent="0.25">
      <c r="A38" s="2" t="s">
        <v>115</v>
      </c>
      <c r="B38" s="13" t="s">
        <v>96</v>
      </c>
      <c r="C38" s="13" t="s">
        <v>110</v>
      </c>
      <c r="D38" t="s">
        <v>100</v>
      </c>
      <c r="E38" t="s">
        <v>102</v>
      </c>
      <c r="F38" t="s">
        <v>101</v>
      </c>
    </row>
    <row r="39" spans="1:8" ht="45" x14ac:dyDescent="0.25">
      <c r="A39" s="2" t="s">
        <v>116</v>
      </c>
      <c r="B39" s="13" t="s">
        <v>96</v>
      </c>
      <c r="C39" s="13" t="s">
        <v>106</v>
      </c>
      <c r="D39" t="s">
        <v>100</v>
      </c>
      <c r="E39" t="s">
        <v>102</v>
      </c>
      <c r="F39" t="s">
        <v>101</v>
      </c>
    </row>
    <row r="40" spans="1:8" ht="45" x14ac:dyDescent="0.25">
      <c r="A40" s="2" t="s">
        <v>117</v>
      </c>
      <c r="B40" s="13" t="s">
        <v>96</v>
      </c>
      <c r="C40" s="13" t="s">
        <v>107</v>
      </c>
      <c r="D40" t="s">
        <v>100</v>
      </c>
      <c r="E40" t="s">
        <v>105</v>
      </c>
      <c r="F40" t="s">
        <v>101</v>
      </c>
    </row>
    <row r="41" spans="1:8" ht="45" x14ac:dyDescent="0.25">
      <c r="A41" s="2" t="s">
        <v>118</v>
      </c>
      <c r="B41" s="13" t="s">
        <v>96</v>
      </c>
      <c r="C41" s="13" t="s">
        <v>108</v>
      </c>
      <c r="D41" t="s">
        <v>100</v>
      </c>
      <c r="E41" t="s">
        <v>102</v>
      </c>
      <c r="F41" t="s">
        <v>101</v>
      </c>
    </row>
    <row r="42" spans="1:8" ht="45" x14ac:dyDescent="0.25">
      <c r="A42" s="2" t="s">
        <v>156</v>
      </c>
      <c r="B42" s="13" t="s">
        <v>96</v>
      </c>
      <c r="C42" s="13" t="s">
        <v>109</v>
      </c>
      <c r="D42" t="s">
        <v>100</v>
      </c>
      <c r="E42" t="s">
        <v>102</v>
      </c>
      <c r="F42" t="s">
        <v>101</v>
      </c>
      <c r="G42" t="s">
        <v>160</v>
      </c>
      <c r="H42" t="s">
        <v>163</v>
      </c>
    </row>
    <row r="44" spans="1:8" x14ac:dyDescent="0.25">
      <c r="B44" s="2"/>
      <c r="C44" s="2"/>
      <c r="D44" s="2"/>
      <c r="E44" s="2"/>
      <c r="F44" s="2"/>
      <c r="G44" s="2"/>
    </row>
    <row r="45" spans="1:8" x14ac:dyDescent="0.25">
      <c r="A45" s="2" t="s">
        <v>52</v>
      </c>
      <c r="B45" s="2"/>
      <c r="C45" s="2"/>
      <c r="D45" s="2"/>
      <c r="E45" t="s">
        <v>121</v>
      </c>
      <c r="F45" s="2"/>
      <c r="G45" s="2"/>
    </row>
    <row r="46" spans="1:8" x14ac:dyDescent="0.25">
      <c r="A46" s="2"/>
      <c r="B46" s="2"/>
      <c r="C46" s="2"/>
      <c r="D46" s="2"/>
      <c r="E46" s="2"/>
      <c r="F46" s="2"/>
      <c r="G46" s="2"/>
    </row>
    <row r="48" spans="1:8" x14ac:dyDescent="0.25">
      <c r="A48" s="3" t="s">
        <v>76</v>
      </c>
    </row>
    <row r="49" spans="1:6" x14ac:dyDescent="0.25">
      <c r="A49" s="2" t="s">
        <v>62</v>
      </c>
      <c r="B49" s="2" t="s">
        <v>123</v>
      </c>
      <c r="C49" s="2" t="s">
        <v>51</v>
      </c>
    </row>
    <row r="50" spans="1:6" ht="60" x14ac:dyDescent="0.25">
      <c r="A50" t="s">
        <v>320</v>
      </c>
      <c r="B50" t="s">
        <v>321</v>
      </c>
      <c r="C50" s="13" t="s">
        <v>145</v>
      </c>
    </row>
    <row r="52" spans="1:6" x14ac:dyDescent="0.25">
      <c r="A52" s="2" t="s">
        <v>63</v>
      </c>
    </row>
    <row r="53" spans="1:6" x14ac:dyDescent="0.25">
      <c r="A53" s="2" t="s">
        <v>65</v>
      </c>
      <c r="B53" s="2" t="s">
        <v>66</v>
      </c>
      <c r="C53" s="2" t="s">
        <v>53</v>
      </c>
      <c r="D53" s="2" t="s">
        <v>54</v>
      </c>
      <c r="E53" s="2" t="s">
        <v>51</v>
      </c>
    </row>
    <row r="54" spans="1:6" ht="258" customHeight="1" x14ac:dyDescent="0.25">
      <c r="A54" t="s">
        <v>311</v>
      </c>
      <c r="B54" t="s">
        <v>119</v>
      </c>
      <c r="C54" s="13" t="s">
        <v>324</v>
      </c>
      <c r="D54" s="71" t="s">
        <v>463</v>
      </c>
      <c r="E54" s="13" t="s">
        <v>146</v>
      </c>
    </row>
    <row r="55" spans="1:6" ht="117" customHeight="1" x14ac:dyDescent="0.25">
      <c r="A55" t="s">
        <v>312</v>
      </c>
      <c r="B55" t="s">
        <v>120</v>
      </c>
      <c r="C55" s="13" t="s">
        <v>325</v>
      </c>
      <c r="D55" s="71" t="s">
        <v>464</v>
      </c>
      <c r="E55" s="13" t="s">
        <v>136</v>
      </c>
    </row>
    <row r="57" spans="1:6" x14ac:dyDescent="0.25">
      <c r="A57" s="12" t="s">
        <v>64</v>
      </c>
    </row>
    <row r="58" spans="1:6" x14ac:dyDescent="0.25">
      <c r="A58" s="2" t="s">
        <v>67</v>
      </c>
      <c r="B58" s="2" t="s">
        <v>8</v>
      </c>
    </row>
    <row r="59" spans="1:6" ht="237.75" customHeight="1" x14ac:dyDescent="0.25">
      <c r="A59" t="s">
        <v>138</v>
      </c>
      <c r="B59" t="s">
        <v>139</v>
      </c>
      <c r="E59" s="13" t="s">
        <v>147</v>
      </c>
      <c r="F59"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
  <sheetViews>
    <sheetView workbookViewId="0">
      <selection activeCell="F6" sqref="F6"/>
    </sheetView>
  </sheetViews>
  <sheetFormatPr defaultColWidth="8.7109375" defaultRowHeight="15" x14ac:dyDescent="0.25"/>
  <cols>
    <col min="1" max="1" width="14.42578125" style="74" customWidth="1"/>
    <col min="2" max="2" width="18.85546875" style="74" customWidth="1"/>
    <col min="3" max="4" width="20.42578125" style="74" customWidth="1"/>
    <col min="5" max="5" width="22.5703125" style="74" customWidth="1"/>
    <col min="6" max="6" width="93.7109375" style="74" customWidth="1"/>
    <col min="7" max="7" width="42.140625" style="74" customWidth="1"/>
    <col min="8" max="10" width="20.7109375" style="74" customWidth="1"/>
    <col min="11" max="11" width="27.42578125" style="74" customWidth="1"/>
    <col min="12" max="12" width="32" style="74" customWidth="1"/>
    <col min="13" max="13" width="29.140625" style="74" customWidth="1"/>
    <col min="14" max="14" width="23.85546875" style="74" customWidth="1"/>
    <col min="15" max="15" width="20.5703125" style="74" customWidth="1"/>
    <col min="16" max="16" width="22.5703125" style="74" customWidth="1"/>
    <col min="17" max="17" width="63.140625" style="74" customWidth="1"/>
    <col min="18" max="18" width="20.7109375" style="74" customWidth="1"/>
    <col min="19" max="19" width="22.85546875" style="74" customWidth="1"/>
    <col min="20" max="16384" width="8.7109375" style="74"/>
  </cols>
  <sheetData>
    <row r="1" spans="1:19" x14ac:dyDescent="0.25">
      <c r="A1" s="70" t="s">
        <v>74</v>
      </c>
    </row>
    <row r="4" spans="1:19" x14ac:dyDescent="0.25">
      <c r="A4" s="70" t="s">
        <v>5</v>
      </c>
      <c r="B4" s="70" t="s">
        <v>68</v>
      </c>
      <c r="C4" s="70" t="s">
        <v>69</v>
      </c>
      <c r="D4" s="70" t="s">
        <v>429</v>
      </c>
      <c r="E4" s="70" t="s">
        <v>70</v>
      </c>
      <c r="F4" s="70" t="s">
        <v>428</v>
      </c>
      <c r="G4" s="98" t="s">
        <v>427</v>
      </c>
      <c r="H4" s="98"/>
      <c r="I4" s="98"/>
      <c r="J4" s="98"/>
      <c r="K4" s="75" t="s">
        <v>426</v>
      </c>
      <c r="L4" s="70" t="s">
        <v>42</v>
      </c>
      <c r="M4" s="98" t="s">
        <v>425</v>
      </c>
      <c r="N4" s="98"/>
      <c r="O4" s="98"/>
      <c r="P4" s="98"/>
      <c r="Q4" s="70" t="s">
        <v>3</v>
      </c>
      <c r="R4" s="70" t="s">
        <v>71</v>
      </c>
      <c r="S4" s="70" t="s">
        <v>456</v>
      </c>
    </row>
    <row r="5" spans="1:19" ht="30" x14ac:dyDescent="0.25">
      <c r="A5" s="72" t="s">
        <v>73</v>
      </c>
      <c r="B5" s="72"/>
      <c r="C5" s="72"/>
      <c r="D5" s="72" t="str">
        <f>IF(ISTEXT(F6),"(NB! Velg tiltakskategori under)","")</f>
        <v>(NB! Velg tiltakskategori under)</v>
      </c>
      <c r="E5" s="72" t="s">
        <v>422</v>
      </c>
      <c r="F5" s="72" t="s">
        <v>422</v>
      </c>
      <c r="G5" s="99" t="s">
        <v>424</v>
      </c>
      <c r="H5" s="99"/>
      <c r="I5" s="99"/>
      <c r="J5" s="99"/>
      <c r="K5" s="72" t="s">
        <v>423</v>
      </c>
      <c r="L5" s="72" t="s">
        <v>422</v>
      </c>
      <c r="M5" s="72" t="s">
        <v>421</v>
      </c>
      <c r="N5" s="72" t="s">
        <v>420</v>
      </c>
      <c r="O5" s="72" t="s">
        <v>419</v>
      </c>
      <c r="P5" s="72" t="s">
        <v>418</v>
      </c>
      <c r="Q5" s="73"/>
      <c r="R5" s="73"/>
      <c r="S5" s="73"/>
    </row>
    <row r="6" spans="1:19" x14ac:dyDescent="0.25">
      <c r="A6" s="70" t="s">
        <v>13</v>
      </c>
      <c r="B6" s="74" t="s">
        <v>140</v>
      </c>
      <c r="C6" s="74" t="s">
        <v>142</v>
      </c>
      <c r="D6" s="74" t="s">
        <v>370</v>
      </c>
      <c r="E6" s="74" t="s">
        <v>458</v>
      </c>
      <c r="F6" s="74" t="s">
        <v>153</v>
      </c>
      <c r="G6" s="96" t="s">
        <v>465</v>
      </c>
      <c r="H6" s="90" t="s">
        <v>431</v>
      </c>
      <c r="I6" s="90" t="s">
        <v>83</v>
      </c>
      <c r="J6" s="90" t="s">
        <v>432</v>
      </c>
      <c r="K6" s="74" t="s">
        <v>455</v>
      </c>
      <c r="L6" s="74" t="s">
        <v>148</v>
      </c>
      <c r="M6" s="74" t="s">
        <v>433</v>
      </c>
      <c r="N6" s="74" t="s">
        <v>433</v>
      </c>
      <c r="Q6" s="74" t="s">
        <v>446</v>
      </c>
      <c r="R6" s="81">
        <v>7300000</v>
      </c>
      <c r="S6" s="81" t="s">
        <v>457</v>
      </c>
    </row>
    <row r="7" spans="1:19" s="79" customFormat="1" x14ac:dyDescent="0.25">
      <c r="A7" s="75" t="s">
        <v>14</v>
      </c>
      <c r="B7" s="79" t="s">
        <v>149</v>
      </c>
      <c r="C7" s="79" t="s">
        <v>142</v>
      </c>
      <c r="D7" s="79" t="s">
        <v>402</v>
      </c>
      <c r="E7" s="79" t="s">
        <v>459</v>
      </c>
      <c r="F7" s="79" t="s">
        <v>461</v>
      </c>
      <c r="G7" s="96" t="s">
        <v>462</v>
      </c>
      <c r="H7" s="96" t="s">
        <v>434</v>
      </c>
      <c r="I7" s="96" t="s">
        <v>435</v>
      </c>
      <c r="J7" s="97">
        <v>0.37</v>
      </c>
      <c r="K7" s="79" t="s">
        <v>455</v>
      </c>
      <c r="L7" s="79" t="s">
        <v>448</v>
      </c>
      <c r="M7" s="79" t="s">
        <v>433</v>
      </c>
      <c r="N7" s="79" t="s">
        <v>433</v>
      </c>
      <c r="Q7" s="79" t="s">
        <v>436</v>
      </c>
      <c r="R7" s="79" t="s">
        <v>466</v>
      </c>
      <c r="S7" s="79" t="s">
        <v>467</v>
      </c>
    </row>
    <row r="8" spans="1:19" x14ac:dyDescent="0.25">
      <c r="A8" s="70" t="s">
        <v>313</v>
      </c>
      <c r="B8" s="74" t="s">
        <v>141</v>
      </c>
      <c r="C8" s="74" t="s">
        <v>142</v>
      </c>
      <c r="D8" s="74" t="s">
        <v>402</v>
      </c>
      <c r="E8" s="74" t="s">
        <v>459</v>
      </c>
      <c r="F8" s="74" t="s">
        <v>150</v>
      </c>
      <c r="G8" s="96" t="s">
        <v>462</v>
      </c>
      <c r="H8" s="90" t="s">
        <v>434</v>
      </c>
      <c r="I8" s="90" t="s">
        <v>437</v>
      </c>
      <c r="J8" s="95">
        <v>0.37</v>
      </c>
      <c r="K8" s="74" t="s">
        <v>455</v>
      </c>
      <c r="L8" s="74" t="s">
        <v>448</v>
      </c>
      <c r="M8" s="74" t="s">
        <v>433</v>
      </c>
      <c r="N8" s="74" t="s">
        <v>433</v>
      </c>
      <c r="P8" s="74" t="s">
        <v>433</v>
      </c>
      <c r="Q8" s="74" t="s">
        <v>438</v>
      </c>
      <c r="R8" s="74" t="s">
        <v>466</v>
      </c>
      <c r="S8" s="74" t="s">
        <v>467</v>
      </c>
    </row>
    <row r="9" spans="1:19" x14ac:dyDescent="0.25">
      <c r="A9" s="70" t="s">
        <v>314</v>
      </c>
      <c r="B9" s="74" t="s">
        <v>143</v>
      </c>
      <c r="C9" s="74" t="s">
        <v>142</v>
      </c>
      <c r="D9" s="74" t="s">
        <v>345</v>
      </c>
      <c r="E9" s="74" t="s">
        <v>459</v>
      </c>
      <c r="F9" s="74" t="s">
        <v>151</v>
      </c>
      <c r="G9" s="90" t="s">
        <v>447</v>
      </c>
      <c r="H9" s="90" t="str">
        <f>IF(ISNUMBER(SEARCH(Tiltaksanalyse!$A$86,$D9)),Tiltaksanalyse!D$86,IF(ISNUMBER(SEARCH(Tiltaksanalyse!$A$87,Tiltaksanalyse!$D9)),Tiltaksanalyse!D$87,IF(ISNUMBER(SEARCH(Tiltaksanalyse!$A$88,Tiltaksanalyse!$D9)),Tiltaksanalyse!D$88,IF(ISNUMBER(SEARCH(Tiltaksanalyse!$A$89,Tiltaksanalyse!$D9)),Tiltaksanalyse!D$89,IF(ISNUMBER(SEARCH(Tiltaksanalyse!$A$90,Tiltaksanalyse!$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$101,Tiltaksanalyse!$D9)),Tiltaksanalyse!D$100,"")))))))))))))))</f>
        <v xml:space="preserve"> </v>
      </c>
      <c r="I9" s="90" t="s">
        <v>439</v>
      </c>
      <c r="J9" s="90" t="str">
        <f>IF(ISNUMBER(SEARCH(Tiltaksanalyse!$A$86,$D9)),Tiltaksanalyse!F$86,IF(ISNUMBER(SEARCH(Tiltaksanalyse!$A$87,Tiltaksanalyse!$D9)),Tiltaksanalyse!F$87,IF(ISNUMBER(SEARCH(Tiltaksanalyse!$A$88,Tiltaksanalyse!$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$101,Tiltaksanalyse!$D9)),Tiltaksanalyse!F$100,"")))))))))))))))</f>
        <v xml:space="preserve"> </v>
      </c>
      <c r="K9" s="74" t="s">
        <v>455</v>
      </c>
      <c r="L9" s="74" t="s">
        <v>441</v>
      </c>
      <c r="Q9" s="74" t="s">
        <v>440</v>
      </c>
      <c r="R9" s="74" t="s">
        <v>469</v>
      </c>
    </row>
    <row r="10" spans="1:19" x14ac:dyDescent="0.25">
      <c r="A10" s="70"/>
    </row>
    <row r="11" spans="1:19" x14ac:dyDescent="0.25">
      <c r="A11" s="70" t="s">
        <v>72</v>
      </c>
    </row>
    <row r="12" spans="1:19" x14ac:dyDescent="0.25">
      <c r="A12" s="70" t="s">
        <v>326</v>
      </c>
      <c r="B12" s="74" t="s">
        <v>140</v>
      </c>
      <c r="C12" s="74" t="s">
        <v>142</v>
      </c>
      <c r="E12" s="74" t="s">
        <v>165</v>
      </c>
      <c r="F12" s="74" t="s">
        <v>449</v>
      </c>
      <c r="G12" s="77"/>
      <c r="H12" s="77"/>
      <c r="I12" s="77"/>
      <c r="J12" s="77"/>
      <c r="K12" s="77"/>
      <c r="L12" s="74" t="s">
        <v>148</v>
      </c>
      <c r="M12" s="74" t="s">
        <v>433</v>
      </c>
      <c r="N12" s="74" t="s">
        <v>433</v>
      </c>
      <c r="Q12" s="74" t="s">
        <v>446</v>
      </c>
      <c r="R12" s="77"/>
    </row>
    <row r="13" spans="1:19" x14ac:dyDescent="0.25">
      <c r="A13" s="70" t="s">
        <v>417</v>
      </c>
      <c r="G13" s="77"/>
      <c r="H13" s="77"/>
      <c r="I13" s="77"/>
      <c r="J13" s="77"/>
      <c r="K13" s="77"/>
      <c r="L13" s="73"/>
      <c r="M13" s="73"/>
      <c r="N13" s="73"/>
      <c r="O13" s="73"/>
      <c r="P13" s="73"/>
      <c r="Q13" s="73"/>
      <c r="R13" s="77"/>
    </row>
    <row r="14" spans="1:19" x14ac:dyDescent="0.25">
      <c r="A14" s="70" t="s">
        <v>416</v>
      </c>
      <c r="G14" s="77"/>
      <c r="H14" s="77"/>
      <c r="I14" s="77"/>
      <c r="J14" s="77"/>
      <c r="K14" s="77"/>
      <c r="L14" s="73"/>
      <c r="M14" s="73"/>
      <c r="N14" s="73"/>
      <c r="O14" s="73"/>
      <c r="P14" s="73"/>
      <c r="Q14" s="73"/>
      <c r="R14" s="77"/>
    </row>
    <row r="15" spans="1:19" x14ac:dyDescent="0.25">
      <c r="A15" s="70"/>
    </row>
    <row r="16" spans="1:19" x14ac:dyDescent="0.25">
      <c r="A16" s="70"/>
      <c r="D16" s="78" t="s">
        <v>415</v>
      </c>
    </row>
    <row r="17" spans="1:9" x14ac:dyDescent="0.25">
      <c r="A17" s="70" t="s">
        <v>74</v>
      </c>
      <c r="B17" s="70" t="s">
        <v>7</v>
      </c>
      <c r="C17" s="70"/>
      <c r="D17" s="70" t="s">
        <v>10</v>
      </c>
      <c r="E17" s="70"/>
      <c r="H17" s="75" t="s">
        <v>81</v>
      </c>
    </row>
    <row r="18" spans="1:9" ht="15" customHeight="1" x14ac:dyDescent="0.25">
      <c r="A18" s="70"/>
      <c r="B18" s="70" t="s">
        <v>450</v>
      </c>
      <c r="C18" s="70" t="s">
        <v>451</v>
      </c>
      <c r="D18" s="70" t="s">
        <v>450</v>
      </c>
      <c r="E18" s="70" t="s">
        <v>451</v>
      </c>
      <c r="F18" s="70" t="s">
        <v>414</v>
      </c>
      <c r="G18" s="70"/>
    </row>
    <row r="19" spans="1:9" ht="15" customHeight="1" x14ac:dyDescent="0.25">
      <c r="A19" s="70" t="s">
        <v>73</v>
      </c>
      <c r="B19" s="70"/>
      <c r="C19" s="70"/>
      <c r="D19" s="70"/>
      <c r="E19" s="70"/>
      <c r="F19" s="70"/>
      <c r="G19" s="70"/>
      <c r="H19" s="70"/>
      <c r="I19" s="70"/>
    </row>
    <row r="20" spans="1:9" ht="15" customHeight="1" x14ac:dyDescent="0.25">
      <c r="A20" s="70" t="s">
        <v>13</v>
      </c>
      <c r="C20" s="74" t="s">
        <v>152</v>
      </c>
      <c r="E20" s="74" t="s">
        <v>318</v>
      </c>
      <c r="F20" s="70"/>
      <c r="G20" s="70"/>
      <c r="H20" s="73" t="s">
        <v>452</v>
      </c>
      <c r="I20" s="70"/>
    </row>
    <row r="21" spans="1:9" ht="15" customHeight="1" x14ac:dyDescent="0.25">
      <c r="A21" s="70" t="s">
        <v>14</v>
      </c>
      <c r="B21" s="74" t="s">
        <v>152</v>
      </c>
      <c r="C21" s="74" t="s">
        <v>152</v>
      </c>
      <c r="D21" s="74" t="s">
        <v>319</v>
      </c>
      <c r="E21" s="74" t="s">
        <v>319</v>
      </c>
      <c r="F21" s="70"/>
      <c r="G21" s="70"/>
      <c r="H21" s="73" t="s">
        <v>453</v>
      </c>
      <c r="I21" s="70"/>
    </row>
    <row r="22" spans="1:9" ht="15" customHeight="1" x14ac:dyDescent="0.25">
      <c r="A22" s="70" t="s">
        <v>313</v>
      </c>
      <c r="C22" s="74" t="s">
        <v>152</v>
      </c>
      <c r="E22" s="74" t="s">
        <v>322</v>
      </c>
      <c r="H22" s="73" t="s">
        <v>453</v>
      </c>
    </row>
    <row r="23" spans="1:9" ht="15" customHeight="1" x14ac:dyDescent="0.25">
      <c r="A23" s="70" t="s">
        <v>314</v>
      </c>
      <c r="B23" s="79" t="s">
        <v>144</v>
      </c>
      <c r="C23" s="79"/>
      <c r="D23" s="79" t="s">
        <v>144</v>
      </c>
      <c r="H23" s="74" t="s">
        <v>454</v>
      </c>
    </row>
    <row r="24" spans="1:9" ht="15" customHeight="1" x14ac:dyDescent="0.25">
      <c r="A24" s="70"/>
    </row>
    <row r="27" spans="1:9" x14ac:dyDescent="0.25">
      <c r="F27" s="78" t="s">
        <v>413</v>
      </c>
    </row>
    <row r="28" spans="1:9" x14ac:dyDescent="0.25">
      <c r="A28" s="75"/>
      <c r="B28" s="75" t="s">
        <v>5</v>
      </c>
      <c r="C28" s="75"/>
      <c r="D28" s="75"/>
      <c r="E28" s="75"/>
      <c r="F28" s="75" t="s">
        <v>10</v>
      </c>
      <c r="G28" s="75" t="s">
        <v>6</v>
      </c>
      <c r="H28" s="75" t="s">
        <v>412</v>
      </c>
      <c r="I28" s="75" t="s">
        <v>51</v>
      </c>
    </row>
    <row r="29" spans="1:9" x14ac:dyDescent="0.25">
      <c r="A29" s="70" t="s">
        <v>11</v>
      </c>
      <c r="B29" s="74">
        <v>1</v>
      </c>
      <c r="C29" s="74">
        <v>2</v>
      </c>
      <c r="F29" s="74" t="s">
        <v>318</v>
      </c>
      <c r="G29" s="80" t="s">
        <v>468</v>
      </c>
      <c r="H29" s="74" t="str">
        <f>S7</f>
        <v>Svært usikker (0-25%)</v>
      </c>
    </row>
    <row r="30" spans="1:9" ht="30" x14ac:dyDescent="0.25">
      <c r="A30" s="70" t="s">
        <v>12</v>
      </c>
      <c r="B30" s="74">
        <v>1</v>
      </c>
      <c r="F30" s="79" t="s">
        <v>319</v>
      </c>
      <c r="G30" s="81">
        <f>R6</f>
        <v>7300000</v>
      </c>
      <c r="H30" s="76" t="s">
        <v>457</v>
      </c>
      <c r="I30" s="82"/>
    </row>
    <row r="31" spans="1:9" x14ac:dyDescent="0.25">
      <c r="A31" s="70" t="s">
        <v>411</v>
      </c>
    </row>
    <row r="32" spans="1:9" x14ac:dyDescent="0.25">
      <c r="A32" s="70" t="s">
        <v>410</v>
      </c>
    </row>
    <row r="34" spans="1:6" x14ac:dyDescent="0.25">
      <c r="A34" s="70"/>
    </row>
    <row r="35" spans="1:6" x14ac:dyDescent="0.25">
      <c r="A35" s="70"/>
      <c r="F35" s="78"/>
    </row>
    <row r="36" spans="1:6" x14ac:dyDescent="0.25">
      <c r="A36" s="70"/>
      <c r="F36" s="78"/>
    </row>
    <row r="37" spans="1:6" x14ac:dyDescent="0.25">
      <c r="A37" s="70"/>
      <c r="E37" s="78" t="s">
        <v>327</v>
      </c>
    </row>
    <row r="38" spans="1:6" x14ac:dyDescent="0.25">
      <c r="A38" s="70" t="s">
        <v>143</v>
      </c>
      <c r="E38" s="78" t="s">
        <v>328</v>
      </c>
    </row>
    <row r="39" spans="1:6" x14ac:dyDescent="0.25">
      <c r="A39" s="70" t="s">
        <v>329</v>
      </c>
      <c r="B39" s="70" t="s">
        <v>330</v>
      </c>
      <c r="C39" s="70" t="s">
        <v>331</v>
      </c>
      <c r="D39" s="70" t="s">
        <v>332</v>
      </c>
      <c r="E39" s="70" t="s">
        <v>333</v>
      </c>
      <c r="F39" s="70" t="s">
        <v>3</v>
      </c>
    </row>
    <row r="40" spans="1:6" x14ac:dyDescent="0.25">
      <c r="A40" s="70" t="s">
        <v>334</v>
      </c>
    </row>
    <row r="41" spans="1:6" x14ac:dyDescent="0.25">
      <c r="A41" s="70" t="s">
        <v>335</v>
      </c>
    </row>
    <row r="48" spans="1:6" x14ac:dyDescent="0.25">
      <c r="A48" s="70" t="s">
        <v>315</v>
      </c>
    </row>
    <row r="49" spans="1:2" x14ac:dyDescent="0.25">
      <c r="A49" s="70" t="s">
        <v>316</v>
      </c>
      <c r="B49" s="74" t="s">
        <v>11</v>
      </c>
    </row>
    <row r="50" spans="1:2" x14ac:dyDescent="0.25">
      <c r="A50" s="70" t="s">
        <v>317</v>
      </c>
      <c r="B50" s="74" t="s">
        <v>164</v>
      </c>
    </row>
    <row r="83" spans="1:8" ht="15.75" thickBot="1" x14ac:dyDescent="0.3"/>
    <row r="84" spans="1:8" x14ac:dyDescent="0.25">
      <c r="A84" s="83" t="s">
        <v>409</v>
      </c>
      <c r="B84" s="84"/>
      <c r="C84" s="84"/>
      <c r="D84" s="84"/>
      <c r="E84" s="84"/>
      <c r="F84" s="85"/>
    </row>
    <row r="85" spans="1:8" x14ac:dyDescent="0.25">
      <c r="A85" s="86" t="s">
        <v>408</v>
      </c>
      <c r="B85" s="87" t="s">
        <v>407</v>
      </c>
      <c r="C85" s="87" t="s">
        <v>406</v>
      </c>
      <c r="D85" s="87" t="s">
        <v>405</v>
      </c>
      <c r="E85" s="87" t="s">
        <v>404</v>
      </c>
      <c r="F85" s="88" t="s">
        <v>403</v>
      </c>
      <c r="G85" s="70"/>
      <c r="H85" s="70"/>
    </row>
    <row r="86" spans="1:8" x14ac:dyDescent="0.25">
      <c r="A86" s="89" t="s">
        <v>402</v>
      </c>
      <c r="B86" s="90" t="s">
        <v>401</v>
      </c>
      <c r="C86" s="90" t="s">
        <v>374</v>
      </c>
      <c r="D86" s="90" t="s">
        <v>400</v>
      </c>
      <c r="E86" s="90" t="s">
        <v>399</v>
      </c>
      <c r="F86" s="91" t="s">
        <v>398</v>
      </c>
    </row>
    <row r="87" spans="1:8" x14ac:dyDescent="0.25">
      <c r="A87" s="89" t="s">
        <v>397</v>
      </c>
      <c r="B87" s="90" t="s">
        <v>396</v>
      </c>
      <c r="C87" s="90" t="s">
        <v>395</v>
      </c>
      <c r="D87" s="90" t="s">
        <v>394</v>
      </c>
      <c r="E87" s="90" t="s">
        <v>393</v>
      </c>
      <c r="F87" s="91" t="s">
        <v>351</v>
      </c>
    </row>
    <row r="88" spans="1:8" x14ac:dyDescent="0.25">
      <c r="A88" s="89" t="s">
        <v>392</v>
      </c>
      <c r="B88" s="90" t="s">
        <v>391</v>
      </c>
      <c r="C88" s="90" t="s">
        <v>374</v>
      </c>
      <c r="D88" s="90" t="s">
        <v>352</v>
      </c>
      <c r="E88" s="90" t="s">
        <v>390</v>
      </c>
      <c r="F88" s="91" t="s">
        <v>377</v>
      </c>
    </row>
    <row r="89" spans="1:8" x14ac:dyDescent="0.25">
      <c r="A89" s="89" t="s">
        <v>389</v>
      </c>
      <c r="B89" s="90" t="s">
        <v>388</v>
      </c>
      <c r="C89" s="90" t="s">
        <v>374</v>
      </c>
      <c r="D89" s="90" t="s">
        <v>387</v>
      </c>
      <c r="E89" s="90" t="s">
        <v>386</v>
      </c>
      <c r="F89" s="91" t="s">
        <v>377</v>
      </c>
    </row>
    <row r="90" spans="1:8" x14ac:dyDescent="0.25">
      <c r="A90" s="89" t="s">
        <v>385</v>
      </c>
      <c r="B90" s="90" t="s">
        <v>384</v>
      </c>
      <c r="C90" s="90" t="s">
        <v>374</v>
      </c>
      <c r="D90" s="90" t="s">
        <v>383</v>
      </c>
      <c r="E90" s="90" t="s">
        <v>382</v>
      </c>
      <c r="F90" s="91" t="s">
        <v>377</v>
      </c>
    </row>
    <row r="91" spans="1:8" x14ac:dyDescent="0.25">
      <c r="A91" s="89" t="s">
        <v>381</v>
      </c>
      <c r="B91" s="90" t="s">
        <v>380</v>
      </c>
      <c r="C91" s="90" t="s">
        <v>374</v>
      </c>
      <c r="D91" s="90" t="s">
        <v>379</v>
      </c>
      <c r="E91" s="90" t="s">
        <v>378</v>
      </c>
      <c r="F91" s="91" t="s">
        <v>377</v>
      </c>
    </row>
    <row r="92" spans="1:8" x14ac:dyDescent="0.25">
      <c r="A92" s="89" t="s">
        <v>376</v>
      </c>
      <c r="B92" s="90" t="s">
        <v>375</v>
      </c>
      <c r="C92" s="90" t="s">
        <v>374</v>
      </c>
      <c r="D92" s="90" t="s">
        <v>365</v>
      </c>
      <c r="E92" s="90" t="s">
        <v>367</v>
      </c>
      <c r="F92" s="91" t="s">
        <v>351</v>
      </c>
    </row>
    <row r="93" spans="1:8" x14ac:dyDescent="0.25">
      <c r="A93" s="89" t="s">
        <v>373</v>
      </c>
      <c r="B93" s="90" t="s">
        <v>372</v>
      </c>
      <c r="C93" s="90" t="s">
        <v>371</v>
      </c>
      <c r="D93" s="90" t="s">
        <v>367</v>
      </c>
      <c r="E93" s="90" t="s">
        <v>365</v>
      </c>
      <c r="F93" s="91" t="s">
        <v>338</v>
      </c>
    </row>
    <row r="94" spans="1:8" x14ac:dyDescent="0.25">
      <c r="A94" s="89" t="s">
        <v>370</v>
      </c>
      <c r="B94" s="90" t="s">
        <v>369</v>
      </c>
      <c r="C94" s="90" t="s">
        <v>368</v>
      </c>
      <c r="D94" s="90" t="s">
        <v>367</v>
      </c>
      <c r="E94" s="90" t="s">
        <v>366</v>
      </c>
      <c r="F94" s="91" t="s">
        <v>365</v>
      </c>
    </row>
    <row r="95" spans="1:8" x14ac:dyDescent="0.25">
      <c r="A95" s="89" t="s">
        <v>364</v>
      </c>
      <c r="B95" s="90" t="s">
        <v>363</v>
      </c>
      <c r="C95" s="90" t="s">
        <v>362</v>
      </c>
      <c r="D95" s="90" t="s">
        <v>361</v>
      </c>
      <c r="E95" s="90" t="s">
        <v>351</v>
      </c>
      <c r="F95" s="91" t="s">
        <v>338</v>
      </c>
    </row>
    <row r="96" spans="1:8" x14ac:dyDescent="0.25">
      <c r="A96" s="89" t="s">
        <v>360</v>
      </c>
      <c r="B96" s="90" t="s">
        <v>359</v>
      </c>
      <c r="C96" s="90" t="s">
        <v>358</v>
      </c>
      <c r="D96" s="90" t="s">
        <v>357</v>
      </c>
      <c r="E96" s="90" t="s">
        <v>351</v>
      </c>
      <c r="F96" s="91" t="s">
        <v>338</v>
      </c>
    </row>
    <row r="97" spans="1:7" x14ac:dyDescent="0.25">
      <c r="A97" s="89" t="s">
        <v>356</v>
      </c>
      <c r="B97" s="90" t="s">
        <v>355</v>
      </c>
      <c r="C97" s="90" t="s">
        <v>354</v>
      </c>
      <c r="D97" s="90" t="s">
        <v>353</v>
      </c>
      <c r="E97" s="90" t="s">
        <v>352</v>
      </c>
      <c r="F97" s="91" t="s">
        <v>351</v>
      </c>
    </row>
    <row r="98" spans="1:7" x14ac:dyDescent="0.25">
      <c r="A98" s="89" t="s">
        <v>350</v>
      </c>
      <c r="B98" s="90" t="s">
        <v>349</v>
      </c>
      <c r="C98" s="90" t="s">
        <v>348</v>
      </c>
      <c r="D98" s="90" t="s">
        <v>347</v>
      </c>
      <c r="E98" s="90" t="s">
        <v>346</v>
      </c>
      <c r="F98" s="91" t="s">
        <v>338</v>
      </c>
    </row>
    <row r="99" spans="1:7" x14ac:dyDescent="0.25">
      <c r="A99" s="89" t="s">
        <v>345</v>
      </c>
      <c r="B99" s="90" t="s">
        <v>344</v>
      </c>
      <c r="C99" s="90" t="s">
        <v>343</v>
      </c>
      <c r="D99" s="90" t="s">
        <v>338</v>
      </c>
      <c r="E99" s="90" t="s">
        <v>338</v>
      </c>
      <c r="F99" s="91" t="s">
        <v>338</v>
      </c>
      <c r="G99" s="74" t="s">
        <v>338</v>
      </c>
    </row>
    <row r="100" spans="1:7" x14ac:dyDescent="0.25">
      <c r="A100" s="89"/>
      <c r="B100" s="90"/>
      <c r="C100" s="90"/>
      <c r="D100" s="90"/>
      <c r="E100" s="90"/>
      <c r="F100" s="91"/>
    </row>
    <row r="101" spans="1:7" x14ac:dyDescent="0.25">
      <c r="A101" s="86" t="s">
        <v>342</v>
      </c>
      <c r="B101" s="90"/>
      <c r="C101" s="90"/>
      <c r="D101" s="90"/>
      <c r="E101" s="90"/>
      <c r="F101" s="91"/>
    </row>
    <row r="102" spans="1:7" x14ac:dyDescent="0.25">
      <c r="A102" s="89" t="s">
        <v>341</v>
      </c>
      <c r="B102" s="90"/>
      <c r="C102" s="90"/>
      <c r="D102" s="90"/>
      <c r="E102" s="90"/>
      <c r="F102" s="91"/>
    </row>
    <row r="103" spans="1:7" x14ac:dyDescent="0.25">
      <c r="A103" s="89" t="s">
        <v>340</v>
      </c>
      <c r="B103" s="90"/>
      <c r="C103" s="90"/>
      <c r="D103" s="90"/>
      <c r="E103" s="90"/>
      <c r="F103" s="91"/>
    </row>
    <row r="104" spans="1:7" x14ac:dyDescent="0.25">
      <c r="A104" s="89" t="s">
        <v>339</v>
      </c>
      <c r="B104" s="90"/>
      <c r="C104" s="90"/>
      <c r="D104" s="90"/>
      <c r="E104" s="90"/>
      <c r="F104" s="91" t="s">
        <v>338</v>
      </c>
    </row>
    <row r="105" spans="1:7" ht="15.75" thickBot="1" x14ac:dyDescent="0.3">
      <c r="A105" s="92" t="s">
        <v>337</v>
      </c>
      <c r="B105" s="93"/>
      <c r="C105" s="93"/>
      <c r="D105" s="93"/>
      <c r="E105" s="93"/>
      <c r="F105" s="94"/>
    </row>
  </sheetData>
  <mergeCells count="3">
    <mergeCell ref="G4:J4"/>
    <mergeCell ref="M4:P4"/>
    <mergeCell ref="G5:J5"/>
  </mergeCells>
  <dataValidations count="2">
    <dataValidation type="list" allowBlank="1" showInputMessage="1" showErrorMessage="1" promptTitle="Sikkerhet i tiltaksinformasjon" sqref="K6:K9" xr:uid="{00000000-0002-0000-0100-000000000000}">
      <formula1>$A$102:$A$105</formula1>
    </dataValidation>
    <dataValidation type="list" allowBlank="1" showInputMessage="1" showErrorMessage="1" promptTitle="Tiltakskategori" prompt="Vennligst velg fra nedtrekkslisten" sqref="D6:D9" xr:uid="{00000000-0002-0000-0100-000001000000}">
      <formula1>$A$86:$A$99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1"/>
  <sheetViews>
    <sheetView topLeftCell="A16" workbookViewId="0">
      <selection activeCell="A166" sqref="A166"/>
    </sheetView>
  </sheetViews>
  <sheetFormatPr defaultColWidth="9.140625" defaultRowHeight="15" x14ac:dyDescent="0.25"/>
  <cols>
    <col min="1" max="1" width="18.140625" customWidth="1"/>
    <col min="2" max="2" width="15.140625" customWidth="1"/>
    <col min="3" max="3" width="8.5703125" bestFit="1" customWidth="1"/>
    <col min="4" max="7" width="7.42578125" customWidth="1"/>
    <col min="8" max="8" width="6.85546875" customWidth="1"/>
    <col min="10" max="10" width="24" bestFit="1" customWidth="1"/>
    <col min="11" max="11" width="19.140625" bestFit="1" customWidth="1"/>
    <col min="13" max="13" width="16.42578125" bestFit="1" customWidth="1"/>
    <col min="14" max="14" width="15.28515625" bestFit="1" customWidth="1"/>
  </cols>
  <sheetData>
    <row r="1" spans="1:11" x14ac:dyDescent="0.25">
      <c r="A1" s="2" t="s">
        <v>185</v>
      </c>
      <c r="B1" s="2"/>
      <c r="C1" s="2"/>
      <c r="D1" s="2"/>
      <c r="E1" s="2"/>
      <c r="F1" s="2"/>
      <c r="G1" s="2"/>
      <c r="H1" s="2"/>
    </row>
    <row r="2" spans="1:11" x14ac:dyDescent="0.25">
      <c r="A2" s="24"/>
      <c r="B2" s="30" t="s">
        <v>187</v>
      </c>
      <c r="C2" s="31"/>
      <c r="D2" s="30" t="s">
        <v>190</v>
      </c>
      <c r="E2" s="33"/>
      <c r="F2" s="33"/>
      <c r="G2" s="31"/>
      <c r="H2" s="35" t="s">
        <v>197</v>
      </c>
      <c r="I2" s="36"/>
      <c r="J2" s="49" t="s">
        <v>198</v>
      </c>
      <c r="K2" s="49" t="s">
        <v>198</v>
      </c>
    </row>
    <row r="3" spans="1:11" x14ac:dyDescent="0.25">
      <c r="A3" s="28" t="s">
        <v>186</v>
      </c>
      <c r="B3" s="34" t="s">
        <v>188</v>
      </c>
      <c r="C3" s="32" t="s">
        <v>189</v>
      </c>
      <c r="D3" s="34" t="s">
        <v>191</v>
      </c>
      <c r="E3" s="29" t="s">
        <v>192</v>
      </c>
      <c r="F3" s="29" t="s">
        <v>193</v>
      </c>
      <c r="G3" s="32" t="s">
        <v>194</v>
      </c>
      <c r="H3" s="47" t="s">
        <v>195</v>
      </c>
      <c r="I3" s="48" t="s">
        <v>196</v>
      </c>
      <c r="J3" s="50" t="s">
        <v>204</v>
      </c>
      <c r="K3" s="50" t="s">
        <v>207</v>
      </c>
    </row>
    <row r="4" spans="1:11" x14ac:dyDescent="0.25">
      <c r="A4" s="25" t="s">
        <v>166</v>
      </c>
      <c r="B4" s="22">
        <v>145</v>
      </c>
      <c r="C4" s="37">
        <v>2</v>
      </c>
      <c r="D4" s="22">
        <v>20</v>
      </c>
      <c r="E4" s="21">
        <v>58</v>
      </c>
      <c r="F4" s="21">
        <v>2</v>
      </c>
      <c r="G4" s="37">
        <v>80</v>
      </c>
      <c r="I4" s="40"/>
      <c r="J4" s="51">
        <v>66</v>
      </c>
      <c r="K4" s="51">
        <v>1</v>
      </c>
    </row>
    <row r="5" spans="1:11" x14ac:dyDescent="0.25">
      <c r="A5" s="26" t="s">
        <v>167</v>
      </c>
      <c r="B5" s="23">
        <v>130</v>
      </c>
      <c r="C5" s="38"/>
      <c r="D5" s="23">
        <v>17</v>
      </c>
      <c r="E5" s="17">
        <v>34</v>
      </c>
      <c r="F5" s="17">
        <v>3</v>
      </c>
      <c r="G5" s="39">
        <v>54</v>
      </c>
      <c r="I5" s="41"/>
      <c r="J5" s="52">
        <v>51</v>
      </c>
      <c r="K5" s="52">
        <v>3</v>
      </c>
    </row>
    <row r="6" spans="1:11" x14ac:dyDescent="0.25">
      <c r="A6" s="26" t="s">
        <v>168</v>
      </c>
      <c r="B6" s="23">
        <v>1</v>
      </c>
      <c r="C6" s="38"/>
      <c r="D6" s="18"/>
      <c r="E6" s="18"/>
      <c r="F6" s="17">
        <v>1</v>
      </c>
      <c r="G6" s="39">
        <v>1</v>
      </c>
      <c r="I6" s="41"/>
      <c r="J6" s="52">
        <v>1</v>
      </c>
      <c r="K6" s="52"/>
    </row>
    <row r="7" spans="1:11" x14ac:dyDescent="0.25">
      <c r="A7" s="26" t="s">
        <v>169</v>
      </c>
      <c r="B7" s="23">
        <v>160</v>
      </c>
      <c r="C7" s="38"/>
      <c r="D7" s="23">
        <v>11</v>
      </c>
      <c r="E7" s="17">
        <v>55</v>
      </c>
      <c r="F7" s="17">
        <v>1</v>
      </c>
      <c r="G7" s="39">
        <v>67</v>
      </c>
      <c r="I7" s="41"/>
      <c r="J7" s="52">
        <v>61</v>
      </c>
      <c r="K7" s="52"/>
    </row>
    <row r="8" spans="1:11" x14ac:dyDescent="0.25">
      <c r="A8" s="26" t="s">
        <v>170</v>
      </c>
      <c r="B8" s="23">
        <v>1</v>
      </c>
      <c r="C8" s="38"/>
      <c r="D8" s="23">
        <v>1</v>
      </c>
      <c r="E8" s="18"/>
      <c r="F8" s="18"/>
      <c r="G8" s="39">
        <v>1</v>
      </c>
      <c r="I8" s="41"/>
      <c r="J8" s="52">
        <v>1</v>
      </c>
      <c r="K8" s="52"/>
    </row>
    <row r="9" spans="1:11" x14ac:dyDescent="0.25">
      <c r="A9" s="26" t="s">
        <v>171</v>
      </c>
      <c r="B9" s="23">
        <v>4</v>
      </c>
      <c r="C9" s="39">
        <v>2</v>
      </c>
      <c r="D9" s="18"/>
      <c r="E9" s="17">
        <v>1</v>
      </c>
      <c r="F9" s="18"/>
      <c r="G9" s="39">
        <v>1</v>
      </c>
      <c r="I9" s="41"/>
      <c r="J9" s="53"/>
      <c r="K9" s="53"/>
    </row>
    <row r="10" spans="1:11" x14ac:dyDescent="0.25">
      <c r="A10" s="26" t="s">
        <v>172</v>
      </c>
      <c r="B10" s="23">
        <v>14</v>
      </c>
      <c r="C10" s="38"/>
      <c r="D10" s="23">
        <v>4</v>
      </c>
      <c r="E10" s="17">
        <v>3</v>
      </c>
      <c r="F10" s="17">
        <v>1</v>
      </c>
      <c r="G10" s="39">
        <v>8</v>
      </c>
      <c r="I10" s="41"/>
      <c r="J10" s="52">
        <v>7</v>
      </c>
      <c r="K10" s="52"/>
    </row>
    <row r="11" spans="1:11" x14ac:dyDescent="0.25">
      <c r="A11" s="26" t="s">
        <v>173</v>
      </c>
      <c r="B11" s="23">
        <v>13</v>
      </c>
      <c r="C11" s="38"/>
      <c r="D11" s="23">
        <v>3</v>
      </c>
      <c r="E11" s="17">
        <v>1</v>
      </c>
      <c r="F11" s="17">
        <v>2</v>
      </c>
      <c r="G11" s="39">
        <v>6</v>
      </c>
      <c r="I11" s="41"/>
      <c r="J11" s="52">
        <v>5</v>
      </c>
      <c r="K11" s="52"/>
    </row>
    <row r="12" spans="1:11" x14ac:dyDescent="0.25">
      <c r="A12" s="26" t="s">
        <v>174</v>
      </c>
      <c r="B12" s="23">
        <v>7</v>
      </c>
      <c r="C12" s="38"/>
      <c r="D12" s="18"/>
      <c r="E12" s="18"/>
      <c r="F12" s="18"/>
      <c r="G12" s="38"/>
      <c r="I12" s="41"/>
      <c r="J12" s="53"/>
      <c r="K12" s="53"/>
    </row>
    <row r="13" spans="1:11" x14ac:dyDescent="0.25">
      <c r="A13" s="26" t="s">
        <v>175</v>
      </c>
      <c r="B13" s="18"/>
      <c r="C13" s="38"/>
      <c r="D13" s="18"/>
      <c r="E13" s="18"/>
      <c r="F13" s="18"/>
      <c r="G13" s="38"/>
      <c r="I13" s="41"/>
      <c r="J13" s="53"/>
      <c r="K13" s="53"/>
    </row>
    <row r="14" spans="1:11" x14ac:dyDescent="0.25">
      <c r="A14" s="26" t="s">
        <v>176</v>
      </c>
      <c r="B14" s="18"/>
      <c r="C14" s="38"/>
      <c r="D14" s="18"/>
      <c r="E14" s="18"/>
      <c r="F14" s="18"/>
      <c r="G14" s="38"/>
      <c r="I14" s="41"/>
      <c r="J14" s="53"/>
      <c r="K14" s="53"/>
    </row>
    <row r="15" spans="1:11" x14ac:dyDescent="0.25">
      <c r="A15" s="26" t="s">
        <v>177</v>
      </c>
      <c r="B15" s="18"/>
      <c r="C15" s="38"/>
      <c r="D15" s="18"/>
      <c r="E15" s="18"/>
      <c r="F15" s="18"/>
      <c r="G15" s="38"/>
      <c r="I15" s="41"/>
      <c r="J15" s="53"/>
      <c r="K15" s="53"/>
    </row>
    <row r="16" spans="1:11" x14ac:dyDescent="0.25">
      <c r="A16" s="26" t="s">
        <v>178</v>
      </c>
      <c r="B16" s="18"/>
      <c r="C16" s="38"/>
      <c r="D16" s="23">
        <v>1</v>
      </c>
      <c r="E16" s="18"/>
      <c r="F16" s="18"/>
      <c r="G16" s="39">
        <v>1</v>
      </c>
      <c r="I16" s="41"/>
      <c r="J16" s="53"/>
      <c r="K16" s="53"/>
    </row>
    <row r="17" spans="1:11" x14ac:dyDescent="0.25">
      <c r="A17" s="26" t="s">
        <v>179</v>
      </c>
      <c r="B17" s="18"/>
      <c r="C17" s="39">
        <v>12</v>
      </c>
      <c r="D17" s="23">
        <v>4</v>
      </c>
      <c r="E17" s="17">
        <v>2</v>
      </c>
      <c r="F17" s="18">
        <v>1</v>
      </c>
      <c r="G17" s="39">
        <v>7</v>
      </c>
      <c r="I17" s="41"/>
      <c r="J17" s="52">
        <v>7</v>
      </c>
      <c r="K17" s="52"/>
    </row>
    <row r="18" spans="1:11" x14ac:dyDescent="0.25">
      <c r="A18" s="26" t="s">
        <v>180</v>
      </c>
      <c r="B18" s="18"/>
      <c r="C18" s="39">
        <v>19</v>
      </c>
      <c r="D18" s="23">
        <v>3</v>
      </c>
      <c r="E18" s="17">
        <v>12</v>
      </c>
      <c r="F18" s="17">
        <v>4</v>
      </c>
      <c r="G18" s="39">
        <v>19</v>
      </c>
      <c r="H18">
        <v>4</v>
      </c>
      <c r="I18" s="41">
        <v>4</v>
      </c>
      <c r="J18" s="52">
        <v>3</v>
      </c>
      <c r="K18" s="52">
        <v>5</v>
      </c>
    </row>
    <row r="19" spans="1:11" x14ac:dyDescent="0.25">
      <c r="A19" s="26" t="s">
        <v>181</v>
      </c>
      <c r="B19" s="18"/>
      <c r="C19" s="39">
        <v>59</v>
      </c>
      <c r="D19" s="23">
        <v>12</v>
      </c>
      <c r="E19" s="17">
        <v>22</v>
      </c>
      <c r="F19" s="17">
        <v>3</v>
      </c>
      <c r="G19" s="39">
        <v>37</v>
      </c>
      <c r="H19">
        <v>1</v>
      </c>
      <c r="I19" s="41"/>
      <c r="J19" s="52">
        <v>31</v>
      </c>
      <c r="K19" s="52"/>
    </row>
    <row r="20" spans="1:11" x14ac:dyDescent="0.25">
      <c r="A20" s="26" t="s">
        <v>182</v>
      </c>
      <c r="B20" s="18"/>
      <c r="C20" s="38"/>
      <c r="D20" s="18"/>
      <c r="E20" s="18"/>
      <c r="F20" s="18"/>
      <c r="G20" s="38"/>
      <c r="I20" s="41"/>
      <c r="J20" s="54"/>
      <c r="K20" s="54"/>
    </row>
    <row r="21" spans="1:11" x14ac:dyDescent="0.25">
      <c r="A21" s="26" t="s">
        <v>183</v>
      </c>
      <c r="B21" s="18"/>
      <c r="C21" s="38"/>
      <c r="D21" s="18"/>
      <c r="E21" s="18"/>
      <c r="F21" s="18"/>
      <c r="G21" s="38"/>
      <c r="I21" s="41"/>
      <c r="J21" s="54"/>
      <c r="K21" s="54"/>
    </row>
    <row r="22" spans="1:11" x14ac:dyDescent="0.25">
      <c r="A22" s="27" t="s">
        <v>184</v>
      </c>
      <c r="B22" s="42"/>
      <c r="C22" s="43"/>
      <c r="D22" s="44"/>
      <c r="E22" s="44"/>
      <c r="F22" s="44"/>
      <c r="G22" s="43"/>
      <c r="H22" s="45"/>
      <c r="I22" s="46"/>
      <c r="J22" s="55"/>
      <c r="K22" s="55"/>
    </row>
    <row r="23" spans="1:11" x14ac:dyDescent="0.25">
      <c r="A23" s="56" t="s">
        <v>194</v>
      </c>
      <c r="B23" s="57">
        <f>SUM(B4:B22)</f>
        <v>475</v>
      </c>
      <c r="C23" s="58">
        <f t="shared" ref="C23:J23" si="0">SUM(C4:C22)</f>
        <v>94</v>
      </c>
      <c r="D23" s="57">
        <f t="shared" si="0"/>
        <v>76</v>
      </c>
      <c r="E23" s="57">
        <f t="shared" si="0"/>
        <v>188</v>
      </c>
      <c r="F23" s="57">
        <f t="shared" si="0"/>
        <v>18</v>
      </c>
      <c r="G23" s="58">
        <f t="shared" si="0"/>
        <v>282</v>
      </c>
      <c r="H23" s="57">
        <f t="shared" si="0"/>
        <v>5</v>
      </c>
      <c r="I23" s="58">
        <f t="shared" si="0"/>
        <v>4</v>
      </c>
      <c r="J23" s="58">
        <f t="shared" si="0"/>
        <v>233</v>
      </c>
      <c r="K23" s="58">
        <f t="shared" ref="K23" si="1">SUM(K4:K22)</f>
        <v>9</v>
      </c>
    </row>
    <row r="25" spans="1:11" x14ac:dyDescent="0.25">
      <c r="A25" s="2" t="s">
        <v>199</v>
      </c>
      <c r="B25" s="2"/>
      <c r="C25" s="2"/>
      <c r="D25" s="2"/>
      <c r="E25" s="2"/>
      <c r="F25" s="2"/>
      <c r="G25" s="2"/>
      <c r="H25" s="2"/>
    </row>
    <row r="26" spans="1:11" x14ac:dyDescent="0.25">
      <c r="A26" s="24"/>
      <c r="B26" s="30" t="s">
        <v>187</v>
      </c>
      <c r="C26" s="31"/>
      <c r="D26" s="30" t="s">
        <v>190</v>
      </c>
      <c r="E26" s="33"/>
      <c r="F26" s="33"/>
      <c r="G26" s="31"/>
      <c r="H26" s="35" t="s">
        <v>197</v>
      </c>
      <c r="I26" s="36"/>
      <c r="J26" s="49" t="s">
        <v>205</v>
      </c>
      <c r="K26" s="49" t="s">
        <v>205</v>
      </c>
    </row>
    <row r="27" spans="1:11" x14ac:dyDescent="0.25">
      <c r="A27" s="28" t="s">
        <v>186</v>
      </c>
      <c r="B27" s="34" t="s">
        <v>188</v>
      </c>
      <c r="C27" s="32" t="s">
        <v>189</v>
      </c>
      <c r="D27" s="34" t="s">
        <v>191</v>
      </c>
      <c r="E27" s="29" t="s">
        <v>192</v>
      </c>
      <c r="F27" s="29" t="s">
        <v>193</v>
      </c>
      <c r="G27" s="32" t="s">
        <v>194</v>
      </c>
      <c r="H27" s="47" t="s">
        <v>195</v>
      </c>
      <c r="I27" s="48" t="s">
        <v>196</v>
      </c>
      <c r="J27" s="50" t="s">
        <v>204</v>
      </c>
      <c r="K27" s="50" t="s">
        <v>207</v>
      </c>
    </row>
    <row r="28" spans="1:11" x14ac:dyDescent="0.25">
      <c r="A28" s="61" t="s">
        <v>200</v>
      </c>
      <c r="B28" s="60">
        <v>41734</v>
      </c>
      <c r="C28" s="63">
        <v>50</v>
      </c>
      <c r="D28" s="60">
        <v>5343</v>
      </c>
      <c r="E28" s="19">
        <v>5566</v>
      </c>
      <c r="F28" s="19">
        <v>611</v>
      </c>
      <c r="G28" s="63">
        <v>11519</v>
      </c>
      <c r="H28" s="60"/>
      <c r="I28" s="40"/>
      <c r="J28" s="66">
        <v>8069</v>
      </c>
      <c r="K28" s="40">
        <v>256</v>
      </c>
    </row>
    <row r="29" spans="1:11" x14ac:dyDescent="0.25">
      <c r="A29" s="62" t="s">
        <v>167</v>
      </c>
      <c r="B29" s="60">
        <v>67024</v>
      </c>
      <c r="C29" s="64"/>
      <c r="D29" s="60">
        <v>15036</v>
      </c>
      <c r="E29" s="19">
        <v>11996</v>
      </c>
      <c r="F29" s="19">
        <v>258</v>
      </c>
      <c r="G29" s="65">
        <v>27290</v>
      </c>
      <c r="H29" s="60"/>
      <c r="I29" s="41"/>
      <c r="J29" s="67">
        <v>25667</v>
      </c>
      <c r="K29" s="41">
        <v>282</v>
      </c>
    </row>
    <row r="30" spans="1:11" x14ac:dyDescent="0.25">
      <c r="A30" s="62" t="s">
        <v>168</v>
      </c>
      <c r="B30" s="60">
        <v>41</v>
      </c>
      <c r="C30" s="64"/>
      <c r="D30" s="20"/>
      <c r="E30" s="20"/>
      <c r="F30" s="19">
        <v>22</v>
      </c>
      <c r="G30" s="65">
        <v>22</v>
      </c>
      <c r="H30" s="20"/>
      <c r="I30" s="41"/>
      <c r="J30" s="67">
        <v>22</v>
      </c>
      <c r="K30" s="41"/>
    </row>
    <row r="31" spans="1:11" x14ac:dyDescent="0.25">
      <c r="A31" s="62" t="s">
        <v>169</v>
      </c>
      <c r="B31" s="60">
        <v>104913</v>
      </c>
      <c r="C31" s="64"/>
      <c r="D31" s="60">
        <v>8654</v>
      </c>
      <c r="E31" s="19">
        <v>24782</v>
      </c>
      <c r="F31" s="19">
        <v>423</v>
      </c>
      <c r="G31" s="65">
        <v>33859</v>
      </c>
      <c r="H31" s="20"/>
      <c r="I31" s="41"/>
      <c r="J31" s="67">
        <v>30259</v>
      </c>
      <c r="K31" s="41"/>
    </row>
    <row r="32" spans="1:11" x14ac:dyDescent="0.25">
      <c r="A32" s="62" t="s">
        <v>170</v>
      </c>
      <c r="B32" s="60">
        <v>326</v>
      </c>
      <c r="C32" s="64"/>
      <c r="D32" s="60">
        <v>143</v>
      </c>
      <c r="E32" s="20"/>
      <c r="F32" s="20"/>
      <c r="G32" s="65">
        <v>143</v>
      </c>
      <c r="H32" s="20"/>
      <c r="I32" s="41"/>
      <c r="J32" s="67">
        <v>143</v>
      </c>
      <c r="K32" s="41"/>
    </row>
    <row r="33" spans="1:11" x14ac:dyDescent="0.25">
      <c r="A33" s="62" t="s">
        <v>201</v>
      </c>
      <c r="B33" s="60">
        <v>815</v>
      </c>
      <c r="C33" s="64"/>
      <c r="D33" s="20"/>
      <c r="E33" s="19">
        <v>178</v>
      </c>
      <c r="F33" s="20"/>
      <c r="G33" s="65">
        <v>178</v>
      </c>
      <c r="H33" s="20"/>
      <c r="I33" s="41"/>
      <c r="J33" s="64"/>
      <c r="K33" s="41"/>
    </row>
    <row r="34" spans="1:11" x14ac:dyDescent="0.25">
      <c r="A34" s="62" t="s">
        <v>172</v>
      </c>
      <c r="B34" s="60">
        <v>4460</v>
      </c>
      <c r="C34" s="64"/>
      <c r="D34" s="60">
        <v>291</v>
      </c>
      <c r="E34" s="19">
        <v>494</v>
      </c>
      <c r="F34" s="19">
        <v>66</v>
      </c>
      <c r="G34" s="65">
        <v>851</v>
      </c>
      <c r="H34" s="20"/>
      <c r="I34" s="41"/>
      <c r="J34" s="67">
        <v>741</v>
      </c>
      <c r="K34" s="41"/>
    </row>
    <row r="35" spans="1:11" x14ac:dyDescent="0.25">
      <c r="A35" s="62" t="s">
        <v>173</v>
      </c>
      <c r="B35" s="60">
        <v>4868</v>
      </c>
      <c r="C35" s="64"/>
      <c r="D35" s="60">
        <v>1064</v>
      </c>
      <c r="E35" s="19">
        <v>56</v>
      </c>
      <c r="F35" s="19">
        <v>225</v>
      </c>
      <c r="G35" s="65">
        <v>1345</v>
      </c>
      <c r="H35" s="20"/>
      <c r="I35" s="41"/>
      <c r="J35" s="67">
        <v>1210</v>
      </c>
      <c r="K35" s="41"/>
    </row>
    <row r="36" spans="1:11" x14ac:dyDescent="0.25">
      <c r="A36" s="62" t="s">
        <v>174</v>
      </c>
      <c r="B36" s="60">
        <v>2026</v>
      </c>
      <c r="C36" s="64"/>
      <c r="D36" s="20"/>
      <c r="E36" s="20"/>
      <c r="F36" s="20"/>
      <c r="G36" s="64"/>
      <c r="H36" s="20"/>
      <c r="I36" s="41"/>
      <c r="J36" s="64"/>
      <c r="K36" s="41"/>
    </row>
    <row r="37" spans="1:11" x14ac:dyDescent="0.25">
      <c r="A37" s="62" t="s">
        <v>175</v>
      </c>
      <c r="B37" s="20"/>
      <c r="C37" s="64"/>
      <c r="D37" s="20"/>
      <c r="E37" s="20"/>
      <c r="F37" s="20"/>
      <c r="G37" s="64"/>
      <c r="H37" s="20"/>
      <c r="I37" s="41"/>
      <c r="J37" s="64"/>
      <c r="K37" s="41"/>
    </row>
    <row r="38" spans="1:11" x14ac:dyDescent="0.25">
      <c r="A38" s="62" t="s">
        <v>176</v>
      </c>
      <c r="B38" s="20"/>
      <c r="C38" s="64"/>
      <c r="D38" s="20"/>
      <c r="E38" s="20"/>
      <c r="F38" s="20"/>
      <c r="G38" s="64"/>
      <c r="H38" s="20"/>
      <c r="I38" s="41"/>
      <c r="J38" s="64"/>
      <c r="K38" s="41"/>
    </row>
    <row r="39" spans="1:11" x14ac:dyDescent="0.25">
      <c r="A39" s="62" t="s">
        <v>177</v>
      </c>
      <c r="B39" s="20"/>
      <c r="C39" s="64"/>
      <c r="D39" s="20"/>
      <c r="E39" s="20"/>
      <c r="F39" s="20"/>
      <c r="G39" s="64"/>
      <c r="H39" s="20"/>
      <c r="I39" s="41"/>
      <c r="J39" s="64"/>
      <c r="K39" s="41"/>
    </row>
    <row r="40" spans="1:11" x14ac:dyDescent="0.25">
      <c r="A40" s="62" t="s">
        <v>178</v>
      </c>
      <c r="B40" s="20"/>
      <c r="C40" s="64"/>
      <c r="D40" s="60">
        <v>413</v>
      </c>
      <c r="E40" s="20"/>
      <c r="F40" s="20"/>
      <c r="G40" s="65">
        <v>413</v>
      </c>
      <c r="H40" s="20"/>
      <c r="I40" s="41"/>
      <c r="J40" s="64"/>
      <c r="K40" s="41"/>
    </row>
    <row r="41" spans="1:11" x14ac:dyDescent="0.25">
      <c r="A41" s="62" t="s">
        <v>179</v>
      </c>
      <c r="B41" s="20"/>
      <c r="C41" s="65">
        <v>1248</v>
      </c>
      <c r="D41" s="60">
        <v>683</v>
      </c>
      <c r="E41" s="19">
        <v>278</v>
      </c>
      <c r="F41" s="20">
        <v>94</v>
      </c>
      <c r="G41" s="65">
        <v>1055</v>
      </c>
      <c r="H41" s="20"/>
      <c r="I41" s="41"/>
      <c r="J41" s="67">
        <v>1055</v>
      </c>
      <c r="K41" s="41"/>
    </row>
    <row r="42" spans="1:11" x14ac:dyDescent="0.25">
      <c r="A42" s="62" t="s">
        <v>180</v>
      </c>
      <c r="B42" s="20"/>
      <c r="C42" s="65">
        <v>5360</v>
      </c>
      <c r="D42" s="60">
        <v>1577</v>
      </c>
      <c r="E42" s="19">
        <v>2819</v>
      </c>
      <c r="F42" s="19">
        <v>262</v>
      </c>
      <c r="G42" s="65">
        <v>4659</v>
      </c>
      <c r="H42" s="60">
        <v>1561</v>
      </c>
      <c r="I42" s="41">
        <v>137</v>
      </c>
      <c r="J42" s="67">
        <v>239</v>
      </c>
      <c r="K42" s="41">
        <v>2860</v>
      </c>
    </row>
    <row r="43" spans="1:11" x14ac:dyDescent="0.25">
      <c r="A43" s="62" t="s">
        <v>181</v>
      </c>
      <c r="B43" s="20"/>
      <c r="C43" s="65">
        <v>14832</v>
      </c>
      <c r="D43" s="60">
        <v>4623</v>
      </c>
      <c r="E43" s="19">
        <v>7272</v>
      </c>
      <c r="F43" s="19">
        <v>306</v>
      </c>
      <c r="G43" s="65">
        <v>12201</v>
      </c>
      <c r="H43" s="60">
        <v>7</v>
      </c>
      <c r="I43" s="41"/>
      <c r="J43" s="67">
        <v>11367</v>
      </c>
      <c r="K43" s="41"/>
    </row>
    <row r="44" spans="1:11" x14ac:dyDescent="0.25">
      <c r="A44" s="62" t="s">
        <v>182</v>
      </c>
      <c r="B44" s="20"/>
      <c r="C44" s="64"/>
      <c r="D44" s="20"/>
      <c r="E44" s="20"/>
      <c r="F44" s="20"/>
      <c r="G44" s="64"/>
      <c r="H44" s="20"/>
      <c r="I44" s="41"/>
      <c r="J44" s="64"/>
      <c r="K44" s="41"/>
    </row>
    <row r="45" spans="1:11" x14ac:dyDescent="0.25">
      <c r="A45" s="62" t="s">
        <v>183</v>
      </c>
      <c r="B45" s="20"/>
      <c r="C45" s="64"/>
      <c r="D45" s="20"/>
      <c r="E45" s="20"/>
      <c r="F45" s="20"/>
      <c r="G45" s="64"/>
      <c r="H45" s="20"/>
      <c r="I45" s="41"/>
      <c r="J45" s="64"/>
      <c r="K45" s="41"/>
    </row>
    <row r="46" spans="1:11" x14ac:dyDescent="0.25">
      <c r="A46" s="62" t="s">
        <v>184</v>
      </c>
      <c r="B46" s="20"/>
      <c r="C46" s="64"/>
      <c r="D46" s="20"/>
      <c r="E46" s="20"/>
      <c r="F46" s="20"/>
      <c r="G46" s="64"/>
      <c r="H46" s="20"/>
      <c r="I46" s="41"/>
      <c r="J46" s="64"/>
      <c r="K46" s="41"/>
    </row>
    <row r="47" spans="1:11" x14ac:dyDescent="0.25">
      <c r="A47" s="56" t="s">
        <v>194</v>
      </c>
      <c r="B47" s="57">
        <f>SUM(B28:B46)</f>
        <v>226207</v>
      </c>
      <c r="C47" s="58">
        <f t="shared" ref="C47:K47" si="2">SUM(C28:C46)</f>
        <v>21490</v>
      </c>
      <c r="D47" s="57">
        <f t="shared" si="2"/>
        <v>37827</v>
      </c>
      <c r="E47" s="57">
        <f t="shared" si="2"/>
        <v>53441</v>
      </c>
      <c r="F47" s="57">
        <f t="shared" si="2"/>
        <v>2267</v>
      </c>
      <c r="G47" s="58">
        <f t="shared" si="2"/>
        <v>93535</v>
      </c>
      <c r="H47" s="57">
        <f t="shared" si="2"/>
        <v>1568</v>
      </c>
      <c r="I47" s="58">
        <f t="shared" si="2"/>
        <v>137</v>
      </c>
      <c r="J47" s="58">
        <f t="shared" si="2"/>
        <v>78772</v>
      </c>
      <c r="K47" s="58">
        <f t="shared" si="2"/>
        <v>3398</v>
      </c>
    </row>
    <row r="49" spans="1:2" x14ac:dyDescent="0.25">
      <c r="A49" s="59" t="s">
        <v>202</v>
      </c>
    </row>
    <row r="50" spans="1:2" x14ac:dyDescent="0.25">
      <c r="A50" s="59" t="s">
        <v>203</v>
      </c>
    </row>
    <row r="53" spans="1:2" x14ac:dyDescent="0.25">
      <c r="A53" s="2" t="s">
        <v>305</v>
      </c>
    </row>
    <row r="54" spans="1:2" x14ac:dyDescent="0.25">
      <c r="A54" s="68" t="s">
        <v>208</v>
      </c>
      <c r="B54" s="68" t="s">
        <v>209</v>
      </c>
    </row>
    <row r="55" spans="1:2" x14ac:dyDescent="0.25">
      <c r="A55" s="69" t="s">
        <v>166</v>
      </c>
      <c r="B55" s="69" t="s">
        <v>210</v>
      </c>
    </row>
    <row r="56" spans="1:2" x14ac:dyDescent="0.25">
      <c r="A56" s="69"/>
      <c r="B56" s="69" t="s">
        <v>211</v>
      </c>
    </row>
    <row r="57" spans="1:2" x14ac:dyDescent="0.25">
      <c r="A57" s="69"/>
      <c r="B57" s="69" t="s">
        <v>212</v>
      </c>
    </row>
    <row r="58" spans="1:2" x14ac:dyDescent="0.25">
      <c r="A58" s="69"/>
      <c r="B58" s="69" t="s">
        <v>213</v>
      </c>
    </row>
    <row r="59" spans="1:2" x14ac:dyDescent="0.25">
      <c r="A59" s="69"/>
      <c r="B59" s="69" t="s">
        <v>214</v>
      </c>
    </row>
    <row r="60" spans="1:2" x14ac:dyDescent="0.25">
      <c r="A60" s="69"/>
      <c r="B60" s="69" t="s">
        <v>215</v>
      </c>
    </row>
    <row r="61" spans="1:2" x14ac:dyDescent="0.25">
      <c r="A61" s="69"/>
      <c r="B61" s="69" t="s">
        <v>216</v>
      </c>
    </row>
    <row r="62" spans="1:2" x14ac:dyDescent="0.25">
      <c r="A62" s="69"/>
      <c r="B62" s="69" t="s">
        <v>217</v>
      </c>
    </row>
    <row r="63" spans="1:2" x14ac:dyDescent="0.25">
      <c r="A63" s="69"/>
      <c r="B63" s="69" t="s">
        <v>218</v>
      </c>
    </row>
    <row r="64" spans="1:2" x14ac:dyDescent="0.25">
      <c r="A64" s="69"/>
      <c r="B64" s="69" t="s">
        <v>219</v>
      </c>
    </row>
    <row r="65" spans="1:2" x14ac:dyDescent="0.25">
      <c r="A65" s="69"/>
      <c r="B65" s="69" t="s">
        <v>220</v>
      </c>
    </row>
    <row r="66" spans="1:2" x14ac:dyDescent="0.25">
      <c r="A66" s="69"/>
      <c r="B66" s="69" t="s">
        <v>221</v>
      </c>
    </row>
    <row r="67" spans="1:2" x14ac:dyDescent="0.25">
      <c r="A67" s="69"/>
      <c r="B67" s="69" t="s">
        <v>222</v>
      </c>
    </row>
    <row r="68" spans="1:2" x14ac:dyDescent="0.25">
      <c r="A68" s="69" t="s">
        <v>167</v>
      </c>
      <c r="B68" s="69" t="s">
        <v>223</v>
      </c>
    </row>
    <row r="69" spans="1:2" x14ac:dyDescent="0.25">
      <c r="A69" s="69"/>
      <c r="B69" s="69" t="s">
        <v>224</v>
      </c>
    </row>
    <row r="70" spans="1:2" x14ac:dyDescent="0.25">
      <c r="A70" s="69"/>
      <c r="B70" s="69" t="s">
        <v>225</v>
      </c>
    </row>
    <row r="71" spans="1:2" x14ac:dyDescent="0.25">
      <c r="A71" s="69"/>
      <c r="B71" s="69" t="s">
        <v>226</v>
      </c>
    </row>
    <row r="72" spans="1:2" x14ac:dyDescent="0.25">
      <c r="A72" s="69"/>
      <c r="B72" s="69" t="s">
        <v>227</v>
      </c>
    </row>
    <row r="73" spans="1:2" x14ac:dyDescent="0.25">
      <c r="A73" s="69"/>
      <c r="B73" s="69" t="s">
        <v>228</v>
      </c>
    </row>
    <row r="74" spans="1:2" x14ac:dyDescent="0.25">
      <c r="A74" s="69"/>
      <c r="B74" s="69" t="s">
        <v>229</v>
      </c>
    </row>
    <row r="75" spans="1:2" x14ac:dyDescent="0.25">
      <c r="A75" s="69"/>
      <c r="B75" s="69" t="s">
        <v>230</v>
      </c>
    </row>
    <row r="76" spans="1:2" x14ac:dyDescent="0.25">
      <c r="A76" s="69"/>
      <c r="B76" s="69" t="s">
        <v>231</v>
      </c>
    </row>
    <row r="77" spans="1:2" x14ac:dyDescent="0.25">
      <c r="A77" s="69"/>
      <c r="B77" s="69" t="s">
        <v>232</v>
      </c>
    </row>
    <row r="78" spans="1:2" x14ac:dyDescent="0.25">
      <c r="A78" s="69"/>
      <c r="B78" s="69" t="s">
        <v>233</v>
      </c>
    </row>
    <row r="79" spans="1:2" x14ac:dyDescent="0.25">
      <c r="A79" s="69"/>
      <c r="B79" s="69" t="s">
        <v>234</v>
      </c>
    </row>
    <row r="80" spans="1:2" x14ac:dyDescent="0.25">
      <c r="A80" s="69"/>
      <c r="B80" s="69" t="s">
        <v>235</v>
      </c>
    </row>
    <row r="81" spans="1:2" x14ac:dyDescent="0.25">
      <c r="A81" s="69"/>
      <c r="B81" s="69" t="s">
        <v>236</v>
      </c>
    </row>
    <row r="82" spans="1:2" x14ac:dyDescent="0.25">
      <c r="A82" s="69"/>
      <c r="B82" s="69" t="s">
        <v>237</v>
      </c>
    </row>
    <row r="83" spans="1:2" x14ac:dyDescent="0.25">
      <c r="A83" s="69" t="s">
        <v>168</v>
      </c>
      <c r="B83" s="69" t="s">
        <v>168</v>
      </c>
    </row>
    <row r="84" spans="1:2" x14ac:dyDescent="0.25">
      <c r="A84" s="69" t="s">
        <v>169</v>
      </c>
      <c r="B84" s="69" t="s">
        <v>238</v>
      </c>
    </row>
    <row r="85" spans="1:2" x14ac:dyDescent="0.25">
      <c r="A85" s="69"/>
      <c r="B85" s="69" t="s">
        <v>239</v>
      </c>
    </row>
    <row r="86" spans="1:2" x14ac:dyDescent="0.25">
      <c r="A86" s="69"/>
      <c r="B86" s="69" t="s">
        <v>240</v>
      </c>
    </row>
    <row r="87" spans="1:2" x14ac:dyDescent="0.25">
      <c r="A87" s="69"/>
      <c r="B87" s="69" t="s">
        <v>241</v>
      </c>
    </row>
    <row r="88" spans="1:2" x14ac:dyDescent="0.25">
      <c r="A88" s="69"/>
      <c r="B88" s="69" t="s">
        <v>242</v>
      </c>
    </row>
    <row r="89" spans="1:2" x14ac:dyDescent="0.25">
      <c r="A89" s="69"/>
      <c r="B89" s="69" t="s">
        <v>243</v>
      </c>
    </row>
    <row r="90" spans="1:2" x14ac:dyDescent="0.25">
      <c r="A90" s="69"/>
      <c r="B90" s="69" t="s">
        <v>244</v>
      </c>
    </row>
    <row r="91" spans="1:2" x14ac:dyDescent="0.25">
      <c r="A91" s="69"/>
      <c r="B91" s="69" t="s">
        <v>245</v>
      </c>
    </row>
    <row r="92" spans="1:2" x14ac:dyDescent="0.25">
      <c r="A92" s="69"/>
      <c r="B92" s="69" t="s">
        <v>246</v>
      </c>
    </row>
    <row r="93" spans="1:2" x14ac:dyDescent="0.25">
      <c r="A93" s="69"/>
      <c r="B93" s="69" t="s">
        <v>247</v>
      </c>
    </row>
    <row r="94" spans="1:2" x14ac:dyDescent="0.25">
      <c r="A94" s="69"/>
      <c r="B94" s="69" t="s">
        <v>248</v>
      </c>
    </row>
    <row r="95" spans="1:2" x14ac:dyDescent="0.25">
      <c r="A95" s="69"/>
      <c r="B95" s="69" t="s">
        <v>249</v>
      </c>
    </row>
    <row r="96" spans="1:2" x14ac:dyDescent="0.25">
      <c r="A96" s="69"/>
      <c r="B96" s="69" t="s">
        <v>222</v>
      </c>
    </row>
    <row r="97" spans="1:2" x14ac:dyDescent="0.25">
      <c r="A97" s="69" t="s">
        <v>170</v>
      </c>
      <c r="B97" s="69" t="s">
        <v>250</v>
      </c>
    </row>
    <row r="98" spans="1:2" x14ac:dyDescent="0.25">
      <c r="A98" s="69" t="s">
        <v>171</v>
      </c>
      <c r="B98" s="69" t="s">
        <v>251</v>
      </c>
    </row>
    <row r="99" spans="1:2" x14ac:dyDescent="0.25">
      <c r="A99" s="69"/>
      <c r="B99" s="69" t="s">
        <v>252</v>
      </c>
    </row>
    <row r="100" spans="1:2" x14ac:dyDescent="0.25">
      <c r="A100" s="69"/>
      <c r="B100" s="69" t="s">
        <v>253</v>
      </c>
    </row>
    <row r="101" spans="1:2" x14ac:dyDescent="0.25">
      <c r="A101" s="69"/>
      <c r="B101" s="69" t="s">
        <v>254</v>
      </c>
    </row>
    <row r="102" spans="1:2" x14ac:dyDescent="0.25">
      <c r="A102" s="69"/>
      <c r="B102" s="69" t="s">
        <v>255</v>
      </c>
    </row>
    <row r="103" spans="1:2" x14ac:dyDescent="0.25">
      <c r="A103" s="69"/>
      <c r="B103" s="69" t="s">
        <v>256</v>
      </c>
    </row>
    <row r="104" spans="1:2" x14ac:dyDescent="0.25">
      <c r="A104" s="69" t="s">
        <v>172</v>
      </c>
      <c r="B104" s="69" t="s">
        <v>257</v>
      </c>
    </row>
    <row r="105" spans="1:2" x14ac:dyDescent="0.25">
      <c r="A105" s="69"/>
      <c r="B105" s="69" t="s">
        <v>258</v>
      </c>
    </row>
    <row r="106" spans="1:2" x14ac:dyDescent="0.25">
      <c r="A106" s="69"/>
      <c r="B106" s="69" t="s">
        <v>259</v>
      </c>
    </row>
    <row r="107" spans="1:2" x14ac:dyDescent="0.25">
      <c r="A107" s="69"/>
      <c r="B107" s="69" t="s">
        <v>260</v>
      </c>
    </row>
    <row r="108" spans="1:2" x14ac:dyDescent="0.25">
      <c r="A108" s="69"/>
      <c r="B108" s="69" t="s">
        <v>261</v>
      </c>
    </row>
    <row r="109" spans="1:2" x14ac:dyDescent="0.25">
      <c r="A109" s="69" t="s">
        <v>173</v>
      </c>
      <c r="B109" s="69" t="s">
        <v>262</v>
      </c>
    </row>
    <row r="110" spans="1:2" x14ac:dyDescent="0.25">
      <c r="A110" s="69"/>
      <c r="B110" s="69" t="s">
        <v>263</v>
      </c>
    </row>
    <row r="111" spans="1:2" x14ac:dyDescent="0.25">
      <c r="A111" s="69"/>
      <c r="B111" s="69" t="s">
        <v>264</v>
      </c>
    </row>
    <row r="112" spans="1:2" x14ac:dyDescent="0.25">
      <c r="A112" s="69"/>
      <c r="B112" s="69" t="s">
        <v>265</v>
      </c>
    </row>
    <row r="113" spans="1:2" x14ac:dyDescent="0.25">
      <c r="A113" s="69"/>
      <c r="B113" s="69" t="s">
        <v>266</v>
      </c>
    </row>
    <row r="114" spans="1:2" x14ac:dyDescent="0.25">
      <c r="A114" s="69"/>
      <c r="B114" s="69" t="s">
        <v>267</v>
      </c>
    </row>
    <row r="115" spans="1:2" x14ac:dyDescent="0.25">
      <c r="A115" s="69"/>
      <c r="B115" s="69" t="s">
        <v>268</v>
      </c>
    </row>
    <row r="116" spans="1:2" x14ac:dyDescent="0.25">
      <c r="A116" s="69" t="s">
        <v>174</v>
      </c>
      <c r="B116" s="69" t="s">
        <v>269</v>
      </c>
    </row>
    <row r="117" spans="1:2" x14ac:dyDescent="0.25">
      <c r="A117" s="69"/>
      <c r="B117" s="69" t="s">
        <v>270</v>
      </c>
    </row>
    <row r="118" spans="1:2" x14ac:dyDescent="0.25">
      <c r="A118" s="69"/>
      <c r="B118" s="69" t="s">
        <v>271</v>
      </c>
    </row>
    <row r="119" spans="1:2" x14ac:dyDescent="0.25">
      <c r="A119" s="69"/>
      <c r="B119" s="69" t="s">
        <v>272</v>
      </c>
    </row>
    <row r="120" spans="1:2" x14ac:dyDescent="0.25">
      <c r="A120" s="69"/>
      <c r="B120" s="69" t="s">
        <v>273</v>
      </c>
    </row>
    <row r="121" spans="1:2" x14ac:dyDescent="0.25">
      <c r="A121" s="69" t="s">
        <v>178</v>
      </c>
      <c r="B121" s="69" t="s">
        <v>274</v>
      </c>
    </row>
    <row r="122" spans="1:2" x14ac:dyDescent="0.25">
      <c r="A122" s="69" t="s">
        <v>179</v>
      </c>
      <c r="B122" s="69" t="s">
        <v>275</v>
      </c>
    </row>
    <row r="123" spans="1:2" x14ac:dyDescent="0.25">
      <c r="A123" s="69"/>
      <c r="B123" s="69" t="s">
        <v>276</v>
      </c>
    </row>
    <row r="124" spans="1:2" x14ac:dyDescent="0.25">
      <c r="A124" s="69"/>
      <c r="B124" s="69" t="s">
        <v>277</v>
      </c>
    </row>
    <row r="125" spans="1:2" x14ac:dyDescent="0.25">
      <c r="A125" s="69"/>
      <c r="B125" s="69" t="s">
        <v>278</v>
      </c>
    </row>
    <row r="126" spans="1:2" x14ac:dyDescent="0.25">
      <c r="A126" s="69"/>
      <c r="B126" s="69" t="s">
        <v>279</v>
      </c>
    </row>
    <row r="127" spans="1:2" x14ac:dyDescent="0.25">
      <c r="A127" s="69"/>
      <c r="B127" s="69" t="s">
        <v>280</v>
      </c>
    </row>
    <row r="128" spans="1:2" x14ac:dyDescent="0.25">
      <c r="A128" s="69"/>
      <c r="B128" s="69" t="s">
        <v>281</v>
      </c>
    </row>
    <row r="129" spans="1:2" x14ac:dyDescent="0.25">
      <c r="A129" s="69"/>
      <c r="B129" s="69" t="s">
        <v>282</v>
      </c>
    </row>
    <row r="130" spans="1:2" x14ac:dyDescent="0.25">
      <c r="A130" s="69"/>
      <c r="B130" s="69" t="s">
        <v>283</v>
      </c>
    </row>
    <row r="131" spans="1:2" x14ac:dyDescent="0.25">
      <c r="A131" s="69"/>
      <c r="B131" s="69" t="s">
        <v>284</v>
      </c>
    </row>
    <row r="132" spans="1:2" x14ac:dyDescent="0.25">
      <c r="A132" s="69" t="s">
        <v>180</v>
      </c>
      <c r="B132" s="69" t="s">
        <v>285</v>
      </c>
    </row>
    <row r="133" spans="1:2" x14ac:dyDescent="0.25">
      <c r="A133" s="69"/>
      <c r="B133" s="69" t="s">
        <v>286</v>
      </c>
    </row>
    <row r="134" spans="1:2" x14ac:dyDescent="0.25">
      <c r="A134" s="69"/>
      <c r="B134" s="69" t="s">
        <v>287</v>
      </c>
    </row>
    <row r="135" spans="1:2" x14ac:dyDescent="0.25">
      <c r="A135" s="69"/>
      <c r="B135" s="69" t="s">
        <v>288</v>
      </c>
    </row>
    <row r="136" spans="1:2" x14ac:dyDescent="0.25">
      <c r="A136" s="69"/>
      <c r="B136" s="69" t="s">
        <v>289</v>
      </c>
    </row>
    <row r="137" spans="1:2" x14ac:dyDescent="0.25">
      <c r="A137" s="69"/>
      <c r="B137" s="69" t="s">
        <v>290</v>
      </c>
    </row>
    <row r="138" spans="1:2" x14ac:dyDescent="0.25">
      <c r="A138" s="69"/>
      <c r="B138" s="69" t="s">
        <v>291</v>
      </c>
    </row>
    <row r="139" spans="1:2" x14ac:dyDescent="0.25">
      <c r="A139" s="69"/>
      <c r="B139" s="69" t="s">
        <v>292</v>
      </c>
    </row>
    <row r="140" spans="1:2" x14ac:dyDescent="0.25">
      <c r="A140" s="69"/>
      <c r="B140" s="69" t="s">
        <v>293</v>
      </c>
    </row>
    <row r="141" spans="1:2" x14ac:dyDescent="0.25">
      <c r="A141" s="69"/>
      <c r="B141" s="69" t="s">
        <v>294</v>
      </c>
    </row>
    <row r="142" spans="1:2" x14ac:dyDescent="0.25">
      <c r="A142" s="69" t="s">
        <v>181</v>
      </c>
      <c r="B142" s="69" t="s">
        <v>295</v>
      </c>
    </row>
    <row r="143" spans="1:2" x14ac:dyDescent="0.25">
      <c r="A143" s="69"/>
      <c r="B143" s="69" t="s">
        <v>296</v>
      </c>
    </row>
    <row r="144" spans="1:2" x14ac:dyDescent="0.25">
      <c r="A144" s="69"/>
      <c r="B144" s="69" t="s">
        <v>297</v>
      </c>
    </row>
    <row r="145" spans="1:2" x14ac:dyDescent="0.25">
      <c r="A145" s="69"/>
      <c r="B145" s="69" t="s">
        <v>298</v>
      </c>
    </row>
    <row r="146" spans="1:2" x14ac:dyDescent="0.25">
      <c r="A146" s="69"/>
      <c r="B146" s="69" t="s">
        <v>299</v>
      </c>
    </row>
    <row r="147" spans="1:2" x14ac:dyDescent="0.25">
      <c r="A147" s="69"/>
      <c r="B147" s="69" t="s">
        <v>300</v>
      </c>
    </row>
    <row r="148" spans="1:2" x14ac:dyDescent="0.25">
      <c r="A148" s="69"/>
      <c r="B148" s="69" t="s">
        <v>301</v>
      </c>
    </row>
    <row r="149" spans="1:2" x14ac:dyDescent="0.25">
      <c r="A149" s="69"/>
      <c r="B149" s="69" t="s">
        <v>302</v>
      </c>
    </row>
    <row r="150" spans="1:2" x14ac:dyDescent="0.25">
      <c r="B150" t="s">
        <v>303</v>
      </c>
    </row>
    <row r="151" spans="1:2" x14ac:dyDescent="0.25">
      <c r="B151" t="s">
        <v>304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A10" sqref="A10"/>
    </sheetView>
  </sheetViews>
  <sheetFormatPr defaultColWidth="9.140625" defaultRowHeight="15" x14ac:dyDescent="0.25"/>
  <cols>
    <col min="1" max="1" width="71" customWidth="1"/>
  </cols>
  <sheetData>
    <row r="1" spans="1:1" x14ac:dyDescent="0.25">
      <c r="A1" t="s">
        <v>307</v>
      </c>
    </row>
    <row r="2" spans="1:1" x14ac:dyDescent="0.25">
      <c r="A2" t="s">
        <v>308</v>
      </c>
    </row>
    <row r="3" spans="1:1" x14ac:dyDescent="0.25">
      <c r="A3" t="s">
        <v>336</v>
      </c>
    </row>
    <row r="4" spans="1:1" x14ac:dyDescent="0.25">
      <c r="A4" t="s">
        <v>445</v>
      </c>
    </row>
    <row r="5" spans="1:1" x14ac:dyDescent="0.25">
      <c r="A5" t="s">
        <v>309</v>
      </c>
    </row>
    <row r="6" spans="1:1" x14ac:dyDescent="0.25">
      <c r="A6" t="s">
        <v>444</v>
      </c>
    </row>
    <row r="7" spans="1:1" x14ac:dyDescent="0.25">
      <c r="A7" t="s">
        <v>443</v>
      </c>
    </row>
    <row r="8" spans="1:1" x14ac:dyDescent="0.25">
      <c r="A8" t="s">
        <v>442</v>
      </c>
    </row>
    <row r="9" spans="1:1" x14ac:dyDescent="0.25">
      <c r="A9" t="s">
        <v>306</v>
      </c>
    </row>
  </sheetData>
  <sortState xmlns:xlrd2="http://schemas.microsoft.com/office/spreadsheetml/2017/richdata2" ref="A1:A4">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2019-02-21T15:00:45Z</dcterms:modified>
</cp:coreProperties>
</file>