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naturtyper\"/>
    </mc:Choice>
  </mc:AlternateContent>
  <xr:revisionPtr revIDLastSave="0" documentId="13_ncr:1_{58C04CA7-57FA-44B0-BC60-5621D0E8A305}" xr6:coauthVersionLast="40" xr6:coauthVersionMax="40" xr10:uidLastSave="{00000000-0000-0000-0000-000000000000}"/>
  <bookViews>
    <workbookView xWindow="1080" yWindow="1080" windowWidth="27510" windowHeight="15540" xr2:uid="{00000000-000D-0000-FFFF-FFFF00000000}"/>
  </bookViews>
  <sheets>
    <sheet name="Generell input" sheetId="1" r:id="rId1"/>
    <sheet name="Tiltaksanalyse" sheetId="6" r:id="rId2"/>
    <sheet name="GIS-tabeller" sheetId="7" r:id="rId3"/>
    <sheet name="Referanser" sheetId="4" r:id="rId4"/>
  </sheets>
  <definedNames>
    <definedName name="_Toc514068790" localSheetId="1">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9" i="7" l="1"/>
  <c r="F59" i="7"/>
  <c r="D59" i="7"/>
  <c r="C59" i="7"/>
  <c r="B59" i="7"/>
  <c r="G58" i="7"/>
  <c r="E57" i="7"/>
  <c r="G57" i="7" s="1"/>
  <c r="E56" i="7"/>
  <c r="G56" i="7" s="1"/>
  <c r="E55" i="7"/>
  <c r="G55" i="7" s="1"/>
  <c r="E54" i="7"/>
  <c r="G54" i="7" s="1"/>
  <c r="G53" i="7"/>
  <c r="E52" i="7"/>
  <c r="G52" i="7" s="1"/>
  <c r="E51" i="7"/>
  <c r="G51" i="7" s="1"/>
  <c r="E48" i="7"/>
  <c r="G48" i="7" s="1"/>
  <c r="E47" i="7"/>
  <c r="G47" i="7" s="1"/>
  <c r="G46" i="7"/>
  <c r="E45" i="7"/>
  <c r="G45" i="7" s="1"/>
  <c r="E44" i="7"/>
  <c r="G44" i="7" s="1"/>
  <c r="G43" i="7"/>
  <c r="G42" i="7"/>
  <c r="G41" i="7"/>
  <c r="H28" i="7"/>
  <c r="F28" i="7"/>
  <c r="D28" i="7"/>
  <c r="C28" i="7"/>
  <c r="B28" i="7"/>
  <c r="G27" i="7"/>
  <c r="E26" i="7"/>
  <c r="G26" i="7" s="1"/>
  <c r="E25" i="7"/>
  <c r="G25" i="7" s="1"/>
  <c r="E24" i="7"/>
  <c r="G24" i="7" s="1"/>
  <c r="E23" i="7"/>
  <c r="G23" i="7" s="1"/>
  <c r="G22" i="7"/>
  <c r="E21" i="7"/>
  <c r="G21" i="7" s="1"/>
  <c r="E20" i="7"/>
  <c r="G20" i="7" s="1"/>
  <c r="G17" i="7"/>
  <c r="E17" i="7"/>
  <c r="E16" i="7"/>
  <c r="G16" i="7" s="1"/>
  <c r="G15" i="7"/>
  <c r="E14" i="7"/>
  <c r="G14" i="7" s="1"/>
  <c r="E13" i="7"/>
  <c r="G12" i="7"/>
  <c r="G11" i="7"/>
  <c r="G10" i="7"/>
  <c r="E28" i="7" l="1"/>
  <c r="G59" i="7"/>
  <c r="E59" i="7"/>
  <c r="G13" i="7"/>
  <c r="G28" i="7" s="1"/>
  <c r="H37" i="6" l="1"/>
  <c r="H36" i="6"/>
  <c r="H35" i="6"/>
  <c r="H34" i="6"/>
  <c r="H33" i="6"/>
  <c r="D5"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9D9C1D1C-F236-4283-A831-9D8801CBF545}">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DAE83024-9580-4E98-8A26-B7C875326BA7}">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F7502375-5BD1-438F-8BF3-1982DAC3C0E2}">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92BA3679-8C36-4546-A850-CC5FE177E206}">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C09BA460-D9FD-44E4-A3C5-CB70A12A9B57}">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DBF694C5-3954-43B4-8E68-6A26671119F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<sst xmlns="http://schemas.openxmlformats.org/spreadsheetml/2006/main" count="907" uniqueCount="542">
  <si>
    <t>Tid for vurdering</t>
  </si>
  <si>
    <t>Norsk navn</t>
  </si>
  <si>
    <t>Fyll inn</t>
  </si>
  <si>
    <t>Fritekst ekspert</t>
  </si>
  <si>
    <t>Tiltak</t>
  </si>
  <si>
    <t>Kostnad</t>
  </si>
  <si>
    <t>Måloppnåelse hvis gjennomført alene</t>
  </si>
  <si>
    <t>Usikkerhet</t>
  </si>
  <si>
    <t>Påvirkningsfaktor 1</t>
  </si>
  <si>
    <t>Delmål 1</t>
  </si>
  <si>
    <t>Delmål 2</t>
  </si>
  <si>
    <t>Sannsynlighet for måloppnåelse</t>
  </si>
  <si>
    <t>Tiltakspakke 1</t>
  </si>
  <si>
    <t>Tiltakspakke 2</t>
  </si>
  <si>
    <t>Tiltak 1</t>
  </si>
  <si>
    <t>Tiltakspakke 3</t>
  </si>
  <si>
    <t>Tiltak 2</t>
  </si>
  <si>
    <t>Omfang</t>
  </si>
  <si>
    <t>Styrke</t>
  </si>
  <si>
    <t>Presisering/betydning</t>
  </si>
  <si>
    <t>Hva</t>
  </si>
  <si>
    <t>måned 2018</t>
  </si>
  <si>
    <t>CR; EN; VU; NT</t>
  </si>
  <si>
    <t>kritisk truet; sterkt truet; sårbar; nær truet</t>
  </si>
  <si>
    <t>Kunnskapshull/Usikkerhet</t>
  </si>
  <si>
    <t>Følg Artsdatabankens navn i Rødlista for naturtyper 2011</t>
  </si>
  <si>
    <t xml:space="preserve">Avgrensning etter NiN 2.0 </t>
  </si>
  <si>
    <t>Avgrensning som forvaltningsenhet</t>
  </si>
  <si>
    <t>Gi en anbefaling om naturtypens avgrensning som hensiktsmessig forvaltningsenhet, beskrevet ved hjelp av NiN 2.0</t>
  </si>
  <si>
    <t>Avgrensning mot Naturtyper av nasjonal forvaltningsinteresse</t>
  </si>
  <si>
    <t>Følg definisjonene av NNF-er i NINA Kortrapport 72</t>
  </si>
  <si>
    <t>Tid for rødlistevurdering</t>
  </si>
  <si>
    <t>Rødlistestatus forkortelse 2011</t>
  </si>
  <si>
    <t>Rødlistestatus 2011</t>
  </si>
  <si>
    <t>Kriterier 2011</t>
  </si>
  <si>
    <t>Andel av nordisk forekomst</t>
  </si>
  <si>
    <t>Andel av europeisk forekomst</t>
  </si>
  <si>
    <t>Naturtypens reelle areal</t>
  </si>
  <si>
    <t>Økosystemtjenester</t>
  </si>
  <si>
    <t>Samfunnsøkonomisk verdi</t>
  </si>
  <si>
    <t>Trua arter og artsmangfold</t>
  </si>
  <si>
    <t>Økologi</t>
  </si>
  <si>
    <t xml:space="preserve">Naturtypens økologiske egenskaper. </t>
  </si>
  <si>
    <t>Påvirkningsfaktor 2</t>
  </si>
  <si>
    <t>Samvirking med andre tiltak</t>
  </si>
  <si>
    <t>Tidsrom</t>
  </si>
  <si>
    <t>Om naturtypen</t>
  </si>
  <si>
    <t>Vurdert av</t>
  </si>
  <si>
    <t>Navn, institusjon</t>
  </si>
  <si>
    <t>Kun hvis dette er mulig</t>
  </si>
  <si>
    <t>Antall forekomster NiN</t>
  </si>
  <si>
    <t>Antall forekomster Naturbase</t>
  </si>
  <si>
    <t>Utdypende beskrivelse av påvirkningsfaktor</t>
  </si>
  <si>
    <t>Ekspertvurdering</t>
  </si>
  <si>
    <t>Samspill mellom påvirkningsfaktorer</t>
  </si>
  <si>
    <t>Målsetting per 2035 (hva må til)</t>
  </si>
  <si>
    <t>Nullalternativ per 2035</t>
  </si>
  <si>
    <t>Delmål 3</t>
  </si>
  <si>
    <t>Kolonne D  i Naturtyper rødlisteinformasjon, eks. 4.1.a(1)</t>
  </si>
  <si>
    <t>Beskrives med ord</t>
  </si>
  <si>
    <t xml:space="preserve">Kolonne I i Naturtyper rødlisteinformasjon. Suppler med fritekst basert på vurderingene i de to raden over. </t>
  </si>
  <si>
    <t>Maks 3 setninger som beskriver naturtypen</t>
  </si>
  <si>
    <t>Følg Artsdatabankens oversettelse mellom Rødlista for naturtyper 2011 og NiN 2.0, finnes i vedlegg Liste_trua_naturtyper_truanatur_v3.pdf. Bruk kolonne for fritekst for eventuelle presiseringer.</t>
  </si>
  <si>
    <t>Endring i forhold til rødliste</t>
  </si>
  <si>
    <t>Hovedmål (rødlistestatus 2035)</t>
  </si>
  <si>
    <t>Delmål</t>
  </si>
  <si>
    <t>Estimat basert på rødlista</t>
  </si>
  <si>
    <t>Mål for naturtypen</t>
  </si>
  <si>
    <t>Naturtype-egenskap</t>
  </si>
  <si>
    <t>Tid til naturtypen utgår/endrer status uten tiltak</t>
  </si>
  <si>
    <t>Tiltak (navn på tiltak)</t>
  </si>
  <si>
    <t>Type tiltak (avdempende eller kompenserende)</t>
  </si>
  <si>
    <t>Påvirkningsfaktor</t>
  </si>
  <si>
    <t>Kostnad (Menon fyller inn)</t>
  </si>
  <si>
    <t>Igangsatte tiltak</t>
  </si>
  <si>
    <t>Nye tiltak</t>
  </si>
  <si>
    <t>Tiltak x+1</t>
  </si>
  <si>
    <t>Tiltak x+2</t>
  </si>
  <si>
    <t>Tiltaksanalyse</t>
  </si>
  <si>
    <t>Geografiske mangler</t>
  </si>
  <si>
    <t>NiN-basen. Se tabell i arket "GIS-tabeller". Spesifiser: dekker arealet kun naturtypen, eller andre naturtyper også?</t>
  </si>
  <si>
    <t>Naturbase. Se tabell i arket "GIS-tabeller". Spesifiser: dekker arealet kun naturtypen, eller andre naturtyper også?</t>
  </si>
  <si>
    <t>Kommentar</t>
  </si>
  <si>
    <t>Se presisering i manual</t>
  </si>
  <si>
    <t>Rødlistestatus forkortelse</t>
  </si>
  <si>
    <t>Oppsummerende anbefaling</t>
  </si>
  <si>
    <t>Anbefalt tiltakspakke</t>
  </si>
  <si>
    <t>Begrunnelse</t>
  </si>
  <si>
    <t>Angi hvor stor prosentandel av potensielle forekomster som er kartlagt. Se også presisering i manual.</t>
  </si>
  <si>
    <t>Kunnskapsinnhenting</t>
  </si>
  <si>
    <t>Navn</t>
  </si>
  <si>
    <t>Kunnskapshull - kategori</t>
  </si>
  <si>
    <t>Kunnskapshull - beskrivelse</t>
  </si>
  <si>
    <t>Innhold</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</si>
  <si>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</si>
  <si>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</si>
  <si>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</si>
  <si>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Usikkerhet kostnad (Menon fyller inn)</t>
  </si>
  <si>
    <t>Prosjekt 1</t>
  </si>
  <si>
    <t>Prosjekt 2</t>
  </si>
  <si>
    <t>Type</t>
  </si>
  <si>
    <t>Antall forekomster andre kilder</t>
  </si>
  <si>
    <t>F. eks. Myrbase</t>
  </si>
  <si>
    <t xml:space="preserve">Beskriv hva som karakteriserer en god tilstand for naturtypen </t>
  </si>
  <si>
    <t>God tilstand</t>
  </si>
  <si>
    <t xml:space="preserve">Ned ett nivå på Rødlista fra dagens kategori. For alternative hovedmål, se manual.  </t>
  </si>
  <si>
    <t>Alle påvirkningsfaktorer fra rødlista (hentes fra kolonne G i "Påvirkningsfaktorer per art", rangert i relativ styrke, les mer i manual. Tidsrom, Omfang og Alvorlighetsgrad hentes fra rødlista på nett.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</si>
  <si>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 xml:space="preserve">Oppgi forekomst av trua arter (listes opp arter adskilt med ; hvis mulig). Beskriv artsmangfoldet i kolonnen for fritekst. </t>
  </si>
  <si>
    <t>Marianne Evju, NINA</t>
  </si>
  <si>
    <t>juni 2018</t>
  </si>
  <si>
    <t>Sanddynemark</t>
  </si>
  <si>
    <t xml:space="preserve">Sanddynemark omfatter åpne områder med ustabilt og sanddominert substrat. De fleste sanddynemarker forekommer nær kysten, men innlandsforekomster finnes også. </t>
  </si>
  <si>
    <t>Sanddynemarka er et helt særpreget, dynamisk økosystem, og funksjonen til økosystemet er betinget av stadig tilførsel av ny sand med sterke vinder. Sanddynemark er først og fremst knyttet til relativt sterkt eksponerte kyststrekninger, og finnes langs store deler av norskekysten. Som regel er det en variasjon langs en gradient i dynestabilisering fra stranda innover land. Langs denne gradienten, som til dels er en primærsuksesjonsgradient, avtar sandtilførselen mens substratstabiliteten og jordsmonnstjukkelsen gradvis øker.</t>
  </si>
  <si>
    <t xml:space="preserve">I god tilstand er det lite slitasje og kjørespor, lite innslag av fremmede arter og lite arealinngrep. I større sanddyneforekomster vil flere grunntyper forekomme sammen. </t>
  </si>
  <si>
    <t>T21|2-8</t>
  </si>
  <si>
    <t>Etter NiN 1.0 ble forstranda ikke inkludert i vurderingsenheten. Dette synes ikke hensiktsmessig, vurderingsenheten bør omfatte hele hovedtypen.</t>
  </si>
  <si>
    <t>I Rødlista for 2018 vil hele hovedtypen vurderes samlet.</t>
  </si>
  <si>
    <t>Identisk med Sanddynemark</t>
  </si>
  <si>
    <t>2011</t>
  </si>
  <si>
    <t>VU</t>
  </si>
  <si>
    <t>sårbar</t>
  </si>
  <si>
    <t>4.1.</t>
  </si>
  <si>
    <t>Det er ikke gjort forsøk på arealberegninger, men store dynekomplekser finnes i Norden særlig i Danmark.</t>
  </si>
  <si>
    <t>Det er ikke gjort forsøk på arealberegninger, men i europeisk sammenheng finnes de største dynekompleksene langs den baltiske Østersjøkysten, vestkysten av Jylland, nordsjøkysten Tyskland-Nederland, Biskaya, atlanterhavskysten av Portugal og Spania, samt deler av Middelhavet og Svartehavet. Langs de Britiske øyer og norskekysten er kystsanddyner også vanlige, men de er generelt mindre og ligger mer spredt.</t>
  </si>
  <si>
    <t xml:space="preserve">Tabell x Fylkesvis oversikt over antall lokaliteter med verdi A, B og C (naturbasedata) og lokaliteter kartlagt etter NiN, med sammenstilling av overlapp mellom NiN-data og Naturbasedata. </t>
  </si>
  <si>
    <t xml:space="preserve">Datagrunnlag for "Sanddynemark" </t>
  </si>
  <si>
    <t>Naturbase: G03 Sanddyne</t>
  </si>
  <si>
    <t>Naturbase</t>
  </si>
  <si>
    <t>NiN-data</t>
  </si>
  <si>
    <t>Totalt polygoner</t>
  </si>
  <si>
    <t xml:space="preserve">Overlappende polygon mellom NiN-data og Naturbasedata </t>
  </si>
  <si>
    <t>Fylker</t>
  </si>
  <si>
    <t xml:space="preserve">A-verdi </t>
  </si>
  <si>
    <t>B-verdi</t>
  </si>
  <si>
    <t>C-verdi</t>
  </si>
  <si>
    <t>Totalt 
(A-, B-, C-verdi)</t>
  </si>
  <si>
    <t>Akershus</t>
  </si>
  <si>
    <t>Aust-Agder</t>
  </si>
  <si>
    <t>Buskerud</t>
  </si>
  <si>
    <t>Finnmark</t>
  </si>
  <si>
    <t>Hedmark</t>
  </si>
  <si>
    <t>Hordaland</t>
  </si>
  <si>
    <t>Møre og Romsdal</t>
  </si>
  <si>
    <t>Nordland</t>
  </si>
  <si>
    <t>Oppland</t>
  </si>
  <si>
    <t>Oslo</t>
  </si>
  <si>
    <t>Rogaland</t>
  </si>
  <si>
    <t>Sogn og Fjordane</t>
  </si>
  <si>
    <t>Telemark</t>
  </si>
  <si>
    <t>Troms</t>
  </si>
  <si>
    <t>Trøndelag</t>
  </si>
  <si>
    <t>Vest-Agder</t>
  </si>
  <si>
    <t>Vestfold</t>
  </si>
  <si>
    <t>Østfold</t>
  </si>
  <si>
    <t>Totalt</t>
  </si>
  <si>
    <t>Tabell x Fylkesvis oversikt over areal av A, B og C (Naturbasedata) og lokaliteter kartlagt etter NiN, med sammenstilling av overlapp mellom NiN-data og Naturbasedata. Alle mål angitt i dekar (daa)</t>
  </si>
  <si>
    <t xml:space="preserve">Overlappende areal mellom NiN-data og Naturbasedata </t>
  </si>
  <si>
    <t>Arealet dekker alle grunntyper av T21, dvs. også forstranda.</t>
  </si>
  <si>
    <t>115</t>
  </si>
  <si>
    <t>I Rødlista for 2011 ble kun kystsanddyner vurdert, ikke innlandsdyner som også tilhører naturtypen.</t>
  </si>
  <si>
    <t xml:space="preserve">Erfaringsmessig dekker naturtypelokaliteter i Naturbase større areal enn naturtypen i seg selv. Dette er tydelig hvis man sammenligner antallet forekomster i NiN og i Naturbase - i NiN er det avgrenset mange, små forekomster, mens i Naturbase er det avgrenset få og store. Arealmessig overlapper mange NiN-forekomster med Naturbase-forekomstene. Videre er areal av G04 Sandstrand ikke inkludert i oversikten over antall forekomster, men etter definisjonen i NiN 2.0 vil også denne naturtypen være omfattet av T21 Sanddynemark. </t>
  </si>
  <si>
    <t>80</t>
  </si>
  <si>
    <t>Tabell x Oversikt over fylker og kommuner naturtypen forekommer, X indikerer at naturtypen forekommer</t>
  </si>
  <si>
    <t>Fylke</t>
  </si>
  <si>
    <t>Kommune</t>
  </si>
  <si>
    <t>Forekommer</t>
  </si>
  <si>
    <t>X</t>
  </si>
  <si>
    <t xml:space="preserve">Sannsynligvis god oppdekning geografisk. </t>
  </si>
  <si>
    <t>I 2011 ble det slått fast at "Naturbase gir et ganske godt bilde av utbredelsen til sanddyner nord til Troms, mens ingen hittil har blitt lagt inn for Finnmark.". Siden det er det gjennomført flere kartlegginger i Finnmark, slik at man kan anta at de fleste store forekomster er registrert. Også innenfor de større verneområdene (Jæren, Lista) er det gjennomført naturtypekartlegginger.</t>
  </si>
  <si>
    <t>30 km2</t>
  </si>
  <si>
    <t xml:space="preserve">Usikre tall basert på fylkesvise data for vindblåst sand fra NGU.  </t>
  </si>
  <si>
    <t>Det finnes ingen nyere gode beregninger på areal av kystsanddyner i Norge, men i følge Doody (2008) er totalarealet trolig mellom 50 og 200 km2. Samlet areal av G03 Sanddynemark i Naturbase og T21 Sanddynemark i NiN-kartleggingsbase er på ca. 50 km2 (overlappende areal trukket fra). Arealet av G04 Sandstrand er ikke inkludert i disse arealberegningene, men vil etter definisjonen i NiN 2.0 være omfattet av T21 Sanddynemark og er sannsynligvis dels fanget opp gjennom NiN-kartlegging. I Rødlista 2018 anslås et totalareal på 50 + mørketall på 1,2.</t>
  </si>
  <si>
    <t>Reguleringstjenester: Dempe ekstreme hendelser</t>
  </si>
  <si>
    <t>Reguleringstjenester: Hindre erosjon og vedlikeholde jordens fruktbarhet</t>
  </si>
  <si>
    <t>Reguleringstjenester: Pollinering</t>
  </si>
  <si>
    <t>Kulturelle tjenester: Turisme</t>
  </si>
  <si>
    <t>Kulturelle tjenester: Rekreasjon</t>
  </si>
  <si>
    <t>Støttende tjenester: Jorddannelse</t>
  </si>
  <si>
    <t>Støttende tjenester: Primærproduksjon</t>
  </si>
  <si>
    <t>Støttende tjenester: Fotosyntese</t>
  </si>
  <si>
    <t>Middels kjent</t>
  </si>
  <si>
    <t>Dårlig kjent</t>
  </si>
  <si>
    <t xml:space="preserve">Flere eksempler på at større arealer av sanddynemark er erodert bort i stormer finnes i litteraturen, og dermed at baklandet har blitt beskyttet. Det finnes ingen forsøk på å kvantifisere dette. </t>
  </si>
  <si>
    <t xml:space="preserve">Spesielt i de indre delene av sanddynemarka kan det være store forekomster av blomsterplanter og viktige områder for pollinerende insekter. De indre delene grenser ofte til jordbruksland. Det finnes ingen forsøk på å kvantifisere dette. </t>
  </si>
  <si>
    <t xml:space="preserve">Det finnes ingen forsøk på å kvantifisere dette. </t>
  </si>
  <si>
    <t xml:space="preserve">Sanddynemark er svært viktige friluftslivsområder og har betydning både for turisme og rekreasjon (som nærturområder). Det finnes ingen forsøk på å kvantifisere dette. </t>
  </si>
  <si>
    <t xml:space="preserve">Langs en gradient fra stranda innover mot land skjer det en gradvis jordsmonnsdannelse. Det finnes ingen forsøk på å kvantifisere dette. </t>
  </si>
  <si>
    <t xml:space="preserve">Så vidt oss bekjent finnes det ingen forsøk på å kvantifisere den samfunnsøkonomiske verdien av sanddyner. </t>
  </si>
  <si>
    <t>Påvirkning på habitat &gt; Landbruk &gt; Jordbruk &gt; Oppdyrking</t>
  </si>
  <si>
    <t>Pågående</t>
  </si>
  <si>
    <t>Minoriteten av forekomstarealet påvirkes (&lt; 50 %)</t>
  </si>
  <si>
    <t>Langsom, men signifikant reduksjon (&lt; 20 % over 10 år)</t>
  </si>
  <si>
    <t>Påvirkning på habitat &gt; Landbruk &gt; Skogreising/treplantasjer &gt; Skogplanting</t>
  </si>
  <si>
    <t>En ubetydelig del av forekomstarealet påvirkes</t>
  </si>
  <si>
    <t>Ukjent</t>
  </si>
  <si>
    <t>Påvirkningsfaktor 3</t>
  </si>
  <si>
    <t>Påvirkning på habitat &gt; Landbruk &gt; Opphørt/redusert drift &gt; Slått</t>
  </si>
  <si>
    <t>Påvirkningsfaktor 4</t>
  </si>
  <si>
    <t>Påvirkning på habitat &gt; Landbruk &gt; Opphørt/redusert drift &gt; Beite</t>
  </si>
  <si>
    <t>Påvirkningsfaktor 5</t>
  </si>
  <si>
    <t>Fremmede arter &gt; Påvirker habitatet</t>
  </si>
  <si>
    <t>Påvirkningsfaktor 6</t>
  </si>
  <si>
    <t>Påvirkning på habitat &gt; Habitatpåvirkning på ikke landbruksarealer (terrestrisk) &gt; Annen påvirkning på habitat &gt; Motorferdsel</t>
  </si>
  <si>
    <t>Påvirkningsfaktor 7</t>
  </si>
  <si>
    <t>Påvirkning på habitat &gt; Habitatpåvirkning på ikke landbruksarealer (terrestrisk) &gt; Utbygging/utvinning</t>
  </si>
  <si>
    <t>Påvirkningsfaktor 8</t>
  </si>
  <si>
    <t>Majoriteten av forekomstarealet påvirkes (&gt; 50 %)</t>
  </si>
  <si>
    <t>Ny</t>
  </si>
  <si>
    <t>Ikke relevant</t>
  </si>
  <si>
    <t>Mange sanddyner ligger i nær tilknytning til jordbruksareal, og mye tidligere sanddynemark er nå oppdyrket. Gjødsling av strandbeiter og næringstilsig fra nærliggende kulturmark påvirker vegetasjonens sammensetning og fører til oppslag av nitrofile arter og tilbakegang for mange av de habitatspesifikke artene.</t>
  </si>
  <si>
    <t>Vurderes i Rødlista 2018 til å være av større omfang og styrke. Etablering av leplantinger og plantefelt har bidratt til arealtap av sanddynemark. Leplantinger bryter den naturlige dynamikken i sanddyner og fører til endrede fysiske forhold og endringer i artssammensetning. Nålestrø fra bartrær i feltene hindrer etablering av arter som er avhengige av åpne sandfelt. I tillegg bidrar fungerer feltene som spredningskilder for ulike treslag, som bidrar til gjengroing av sanddynene.</t>
  </si>
  <si>
    <t xml:space="preserve">Sanddyner er attraktive friluftsområder, og slitasje i vegetasjonsdekket og fragmentering av biotoper som følge av mye ferdselsaktivitet er en utfordring i mange sanddyneområder. Vegetasjonen er tråkksvak, og mye tråkkslitasje kan føre til sandflukt og endret artssammensetning. </t>
  </si>
  <si>
    <t xml:space="preserve">ulike typer utbygging som brygger, moloer, veier, industrianlegg, deponier, parkeringsplasser, campingplasser, servicebygg og andre installasjoner. </t>
  </si>
  <si>
    <t>Påvirkningsfaktor 9</t>
  </si>
  <si>
    <t>Fremmede arter, leplantinger/plantefelt, gjødsling og opphør/redusert drift virker sammen (additivt) for å øke hastigheten på gjengroing av sanddynemark.</t>
  </si>
  <si>
    <r>
      <t xml:space="preserve">Etablering av fremmede arter som rynkerose, gyvel og lupiner er vanlig i mange sanddynemarker. </t>
    </r>
    <r>
      <rPr>
        <sz val="11"/>
        <color theme="1"/>
        <rFont val="Calibri"/>
        <family val="2"/>
        <scheme val="minor"/>
      </rPr>
      <t>Artene kan danne tette bestander og fortrenger stedegne arter. Flere av artene er også nitrogenfikserende og bidrar dermed til å endre miljøforholdene lokalt.</t>
    </r>
  </si>
  <si>
    <t>Nær truet</t>
  </si>
  <si>
    <t>NT</t>
  </si>
  <si>
    <t>Tilstand</t>
  </si>
  <si>
    <t>Det overordnede målet for sanddynemark er at naturtypen skal tilfredsstille alle kriterier for å vurderes som nær truet eller mindre truet i 2035. I 2011-rødlisten er naturtypen vurdert som sårbar etter 4.1-kriteriet, dvs. tilstandsreduksjon.</t>
  </si>
  <si>
    <t xml:space="preserve">Artsmangfold i sanddynemark er bl.a. beskrevet i Ødegaard mfl. 2012, som oppgir 317 arter som er tilknyttet sanddyner. Antall trua arter er basert på disse listene, med utgangspunkt i rødlista for arter 2015.  </t>
  </si>
  <si>
    <t>15 karplanter; 3 lav; 9 sopp; 12 spretthaler; 14 nebbmunner; 2 nettvinger; 41 biller; 54 sommerfugler;  8 tovinger; 22 veps; 6 edderkoppdyr</t>
  </si>
  <si>
    <t>Kun i fremtiden</t>
  </si>
  <si>
    <t>Hele arealet påvirkes (&gt; 90 %)</t>
  </si>
  <si>
    <t>Klimatiske endringer &gt; andre</t>
  </si>
  <si>
    <t>Menneskelig forstyrrelse &gt; Rekreasjon/turisme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</si>
  <si>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</si>
  <si>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</si>
  <si>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</si>
  <si>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</si>
  <si>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</si>
  <si>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</si>
  <si>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</si>
  <si>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</si>
  <si>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</si>
  <si>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</si>
  <si>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</si>
  <si>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</si>
  <si>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3</t>
  </si>
  <si>
    <t>Tiltak 4</t>
  </si>
  <si>
    <t>Tiltak 5</t>
  </si>
  <si>
    <t>50-75% måloppnåelse; 75-85% måloppnåelse; 85-95% måloppnåelse; 95-100% måloppnåelse, les mer i manualen</t>
  </si>
  <si>
    <t>75-85% måloppnåelse; 85-95% måloppnåelse; 95-100% måloppnåelse, les mer i manualen.</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</si>
  <si>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</si>
  <si>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</si>
  <si>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</si>
  <si>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</si>
  <si>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</si>
  <si>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</si>
  <si>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</si>
  <si>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</si>
  <si>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</si>
  <si>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</si>
  <si>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</si>
  <si>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</si>
  <si>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</si>
  <si>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</si>
  <si>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</si>
  <si>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</si>
  <si>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</si>
  <si>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</si>
  <si>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</si>
  <si>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</si>
  <si>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</si>
  <si>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</si>
  <si>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</si>
  <si>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</si>
  <si>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</si>
  <si>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</si>
  <si>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</si>
  <si>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</si>
  <si>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</si>
  <si>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</si>
  <si>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</si>
  <si>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</si>
  <si>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</si>
  <si>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</si>
  <si>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</si>
  <si>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</si>
  <si>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</si>
  <si>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</si>
  <si>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</si>
  <si>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</si>
  <si>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</si>
  <si>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</si>
  <si>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</si>
  <si>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</si>
  <si>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</si>
  <si>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</si>
  <si>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</si>
  <si>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</si>
  <si>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</si>
  <si>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</si>
  <si>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</si>
  <si>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</si>
  <si>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</si>
  <si>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</si>
  <si>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</si>
  <si>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</si>
  <si>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</si>
  <si>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</si>
  <si>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</si>
  <si>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</si>
  <si>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</si>
  <si>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</si>
  <si>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</si>
  <si>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</si>
  <si>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</si>
  <si>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</si>
  <si>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</si>
  <si>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</si>
  <si>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</si>
  <si>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</si>
  <si>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</si>
  <si>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50-75%</t>
  </si>
  <si>
    <t>75-100%</t>
  </si>
  <si>
    <t>Ødegaard, F., Brandrud, T.E., Erikstad, L., Evju, M., Fjellberg, A., Gjershaug, J.O. &amp; Often, A. 2012. Faglig grunnlag for handlingsplan for sanddynemark. NINA Rapport 809. Norsk institutt for naturforskning.</t>
  </si>
  <si>
    <t>Ødegaard, F., Brandrud, T.E., Hansen, L.O., Hanssen, O., Öberg, S. &amp; Sverdrup-Thygeson, A. 2011. Sandområder - et hotspothabitat. Sluttrapport under ARKO-prosjektets periode II. NINA Rapport 712. Norsk institutt for naturforskning.</t>
  </si>
  <si>
    <t>Rydding av løvskog og kratt</t>
  </si>
  <si>
    <t>Avdempende</t>
  </si>
  <si>
    <t>2, 4</t>
  </si>
  <si>
    <t>Sanddynekompleks med verdi A trues av gjengroing av løvtræer og buske (spesielt eine). Området er sårbart for erosjon og sandflugt og manuell hogst og bruk av ryddesag anbefales derfor jf. Metodetesting av skjøtselsplan (SNO), samt skjøstelsplan (Bioforsk). Gjennomført over flere år, med 100 000 kr per år de to første årene og så 60 000 og 50 000. Årlig oppfølging anbefales. Arealet som omfattes (sanddynekomplekset med verdi A) er ca. 57 000 m2 (men tiltaket er sannsynligvis utført på mindre deler).</t>
  </si>
  <si>
    <t>+</t>
  </si>
  <si>
    <t>Beiting- og/eller gjerding for bufe</t>
  </si>
  <si>
    <t>I forslag til skjøtselsplan for Einarsneset fragår at det er ønskelig med storfebeite i kystlyngheia. Omsøkte midler vil dekke deler av kostnadene med gjerding for storfe. Kostnad: 26 000 kr. Areal/lengde på gjerdet ukjent.</t>
  </si>
  <si>
    <t>Uttak av fremmede planter</t>
  </si>
  <si>
    <t>Påvirkningsfaktor 10</t>
  </si>
  <si>
    <t>Fremmede arter &gt; Konkurrent</t>
  </si>
  <si>
    <t>5, 6</t>
  </si>
  <si>
    <t>Fjerning av rynkerose. Foregår i flere verneområder, flerårig tiltak. Kostnad varierer, areal som bekjempelsen foregår på er ukjent</t>
  </si>
  <si>
    <t xml:space="preserve">Bekjempelse av gyvel, Einarsneset (Lista). Bevilget 190 000 kr i 2018. Einarsneset dekker ca. 300 000 m2. </t>
  </si>
  <si>
    <t>2, 5, 6</t>
  </si>
  <si>
    <t>Hogst i lebelter/treplantasjer med sitkagran og andre nåletrær. Foregår i flere verneområder. Varierende kostnad, areal ukjent.</t>
  </si>
  <si>
    <t xml:space="preserve">Uttak av lupiner, Jærstrendene. Flerårige tiltak. Bekjempelse gjennom luking og maskinell slått. Langvarig prosjekt med gode resultat. 60 000 kr per år, areal ukjent. </t>
  </si>
  <si>
    <t>Tiltak x+3</t>
  </si>
  <si>
    <t>Tiltak x+4</t>
  </si>
  <si>
    <t>Tiltak x+5</t>
  </si>
  <si>
    <t>Tiltak x+6</t>
  </si>
  <si>
    <t>Uttak av fremmede arter</t>
  </si>
  <si>
    <t>Totalareal</t>
  </si>
  <si>
    <t>Antall lokaliteter</t>
  </si>
  <si>
    <t>&lt; 30 % arealtap i perioden 1995-2035</t>
  </si>
  <si>
    <t xml:space="preserve">Det finnes lite arealstatistikk som gir oversikt over arealtap av sanddynemark den siste 50-årsperioden, og mye av arealtapet antas å ha skjedd for mer enn 50 år siden. Både Jærstrendene landskapsvernområde (opprettet 1977) og Listastrendene landskapsvernområde (opprettet 1987) omfatter store sanddyneforekomster. Evalueringen av vernedekningen av naturtyper vurderer at sanddyner til dels er godt fanget opp av vern – et høyt antall lokaliteter er vernet, og det er ganske god geografisk spredning av vernede lokaliteter, men med enkelte hull. </t>
  </si>
  <si>
    <t>Ikke miste flere lokaliteter</t>
  </si>
  <si>
    <t xml:space="preserve">Vi har ikke tall på antall lokaliteter som er tapt/rate for tap av lokaliteter, men tap av lokaliteter er koblet til tap av totalt areal av naturtypen. </t>
  </si>
  <si>
    <t>Degradering (abiotisk og biotisk) må ikke nå kriteriet for VU, dvs. &gt; 80 % av arealet med &gt; 30 % relativ alvorlighet, eller &gt; 50 % av arealet med &gt; 50 % alvorlighet, eller &gt; 30 % av arealet med &gt; 80 % alvorlighet.</t>
  </si>
  <si>
    <t xml:space="preserve"> &gt; 50 % av arealet med &gt; 50 % alvorlighet</t>
  </si>
  <si>
    <t>Fremmede arter, gjengroing og slitasje er blant de viktigste påvirkningsfaktorene her. Uten tiltak må vi forvente økt negativ påvirkning fra fremmede arter, leplanting og gjengroing, i tillegg til økende slitasje - med økende omfang (areal påvirket) og økende alvorlighet (negativ effekt). Tilstand er sterkt knyttet til samlet areal, da sterkt redusert tilstand gir arealtap.</t>
  </si>
  <si>
    <t>Usikkert</t>
  </si>
  <si>
    <t>Rynkerose, lupin, gyvel, fremmede bartrær.</t>
  </si>
  <si>
    <t>Metodene her refererer til Blaalid mfl. 2017. Mispel 1: Klippe, grave og levere til mottak. Mispel 2: Kutte og bruke glyfosfat. Kjempespringfrø 1: Lukke/kutte 2 ganger per vekstsesong. Biomasse må fjernes etter tiltak for alle tiltakene.</t>
  </si>
  <si>
    <t xml:space="preserve">Flerårig. Mispel 1 og 2: Størst innsats første år, oppfølging over minimum 5 år. Kjempespringfrø 1: Størst innsats første år, oppfølging over minimum 5 år. </t>
  </si>
  <si>
    <t>Fjerning av plantefelt og leplantinger</t>
  </si>
  <si>
    <t>Gjennomføring av tiltak 2 vil kunne redusere behovet for bekjempelse av (enkelte) fremmede arter.</t>
  </si>
  <si>
    <t xml:space="preserve">Det er varierende grad av kunnskap om effekten av ulike tiltak. Som pågående tiltak viser, er det relativt god erfaring med maskinell slått og manuell rydding av rynkerose og lupin på Jærstrendene, men tiltak må følges opp over lang tid med overvåking av effekter og supplerende tiltak. Det er lite erfaring med bekjempelse av gyvel i Norge. </t>
  </si>
  <si>
    <t>Ca. 3 000 da.</t>
  </si>
  <si>
    <t>Fjerning av biomasse etter hogst.</t>
  </si>
  <si>
    <t>Hogstmaskiner, utstyr for borttransportering.</t>
  </si>
  <si>
    <t xml:space="preserve">Engangs. </t>
  </si>
  <si>
    <t>Positiv samvirkning med tiltak 1. Vil ha større effekt av tiltaket dersom det etterfølges av tiltak 4 og 5.</t>
  </si>
  <si>
    <t xml:space="preserve">Man har startet arbeid med fjerning av leplantinger innenfor flere verneområder, f.eks. er arealet av leplantinger redusert fra 1500 til 1000 da på Lista de siste 20 årene. Uten supplering med andre tiltak (beite, restaurering) er det usikkert om måloppnåelsen ved tiltaket vil være høy. </t>
  </si>
  <si>
    <t>Tilrettelegging for kanalisering av ferdsel</t>
  </si>
  <si>
    <t>Ca. 3 km</t>
  </si>
  <si>
    <t>Kompenserende</t>
  </si>
  <si>
    <t>2, 3, 4</t>
  </si>
  <si>
    <t xml:space="preserve">Gravemaskin. </t>
  </si>
  <si>
    <t>Skape nakne sandområder</t>
  </si>
  <si>
    <t xml:space="preserve">Fjerning av vegetasjon for deretter å pløye og harve gjengrodde områder for å skape små flekker med åpen sand. </t>
  </si>
  <si>
    <t xml:space="preserve">Hvert enkelt tiltak er på ca. 0,1 da. Totalt ca. 100 da., men fordelt på ulike områder over ulike år. </t>
  </si>
  <si>
    <t>Bør kombineres med beite (tiltak 5) for å opprettholde effekten av tiltaket over tid.</t>
  </si>
  <si>
    <t xml:space="preserve">Man har opparbeidet en god del erfaring i Sverige med ulike tiltak, se www.sandlife.se, og dette tiltaket er blant de anbefalte for å gjenskape dynamikk og leveområder for artene tilknyttet åpne sandområder i sanddynene. Usikre arealanslag. </t>
  </si>
  <si>
    <t>Husdyrbeite</t>
  </si>
  <si>
    <t>3, 4</t>
  </si>
  <si>
    <t>Ca. 2000 da</t>
  </si>
  <si>
    <t>Storfe, men unngå de tunge kjøttferasene.</t>
  </si>
  <si>
    <t>1,5−1,7 ungdyr pr. hektar</t>
  </si>
  <si>
    <t>Årlig.</t>
  </si>
  <si>
    <t>Positiv samvirkning med tiltak 1, tiltak 2 og tiltak 4.</t>
  </si>
  <si>
    <t xml:space="preserve">Det mangler en systematisk sammenstilling av effekter av beite (ulike beitedyr, beitetrykk, varighet av beitesesongen) på sanddynemark. </t>
  </si>
  <si>
    <t>x</t>
  </si>
  <si>
    <t>85-95%</t>
  </si>
  <si>
    <t>75-85%</t>
  </si>
  <si>
    <t>Det er variasjon mellom ulike arter; for noen arter (rynkerose, lupin) er måloppnåelsen sannsynligvis høyere, for andre (gyvel) kanskje lavere.</t>
  </si>
  <si>
    <t>Tiltaket har lavere effekt alene enn kombinert med andre tiltak.</t>
  </si>
  <si>
    <t>Det er mye erfaring med dette tiltaket i Sverige.</t>
  </si>
  <si>
    <t xml:space="preserve">Det er i stor grad lokale forvaltere som har erfaring med effekten av ulike kanaliseringstiltak. Det finnes ingen systematisk sammenstilling av erfaringer med ulike tiltak. Det er også svært usikkert hvor stort areal som har behov for kanalisering. Tiltaket er imidlertid viktig for å redusere abiotisk forringelse i framtiden. </t>
  </si>
  <si>
    <t>95-100%</t>
  </si>
  <si>
    <t xml:space="preserve">Fjerning av leplanter/plantefelt kan redusere kostnaden på sikt for bekjempelse av fremmede arter. Videre vil husdyrbeite være med å (positivt) forsterke effekten av fremmedartsbekjempelse og hogst av leplantinger. </t>
  </si>
  <si>
    <t xml:space="preserve">Tiltak 4 </t>
  </si>
  <si>
    <t xml:space="preserve">Tiltakspakker uten fjerning av fremmede arter vil ikke være hensiktsmessig. </t>
  </si>
  <si>
    <t>Tiltakspakke 4</t>
  </si>
  <si>
    <t>Tiltakspakke 5</t>
  </si>
  <si>
    <t xml:space="preserve">Det vil være mindre sannsynlighet for måloppnåelse ved tiltak uten husdyrbeite. </t>
  </si>
  <si>
    <t xml:space="preserve">Det vil være mindre sannsynlighet for måloppnåelse ved tiltak uten fjerning av leplantinger/plantefelt. </t>
  </si>
  <si>
    <t>Fjerning av leplanter/plantefelt kan redusere kostnaden på sikt for bekjempelse av fremmede arter. Videre vil husdyrbeite være med å (positivt) forsterke effekten av fremmedartsbekjempelse og hogst av leplantinger. Restaurering vil i tillegg bidra til å øke totalarealet av naturtypen.</t>
  </si>
  <si>
    <t xml:space="preserve">Tiltaket har lav effekt alene, men er viktig som del av en tiltakspakke, fordi det er det eneste tiltaket som adresserer slitasje. </t>
  </si>
  <si>
    <t>Sandlife; www.sandlife.se</t>
  </si>
  <si>
    <t>Auestad, H. 2013. Sanddyner som indikator på miljøendring. Naturtypekartlegging og analyse av økologisk tilstand. Skarasanden - Jærstrendene landskapsvernområde. Masteroppgave i miljø- og landskapsgeografi. Institutt for geografi, Universitetet i Bergen.</t>
  </si>
  <si>
    <t>Blindheim, T., Thingstad, P.G. &amp; Gaarder, G., (red.). 2011. Naturfaglig evaluering av norske verneområder. Dekning av naturtyper og arter. NINA Rapport 539. Norsk institutt for naturforskning.</t>
  </si>
  <si>
    <t>Direktoratet for naturforvaltning 2011. Utkast til handlingsplan for sanddynemark. DN-rapport 2011-x.</t>
  </si>
  <si>
    <t xml:space="preserve">Gunnarsli, K. S., Kaddan, E. &amp; Klevan, P. 2017. Forvaltningsplan for Listastrendene landskapsvernområde med tilhørende plante- og fuglefredningsområder. Rapport nr. x/2017. Fylkesmannen i Aust- og Vest-Agder. </t>
  </si>
  <si>
    <t>Lundberg, A. 2010. Naturtypar, biologisk mangfald og bevaringsmål i Jærstrendene landskapsvernområde. Miljørapport 2010, 4. Fylkesmannen i Rogaland, Miljøvernavdelinga.</t>
  </si>
  <si>
    <t>Svalheim, E. &amp; Pedersen, O. 2007. Skjøtselsplan, Haugestrand, Farsund kommune, Vest-Agder. Bioforsk Rapport, Vol. 2 (113). Bioforsk.</t>
  </si>
  <si>
    <t>Lindgaard, A. og Henriksen, S. (red.) 2011. Norsk rødliste for naturtyper 2011. Artsdatabanken, Trondheim.</t>
  </si>
  <si>
    <t>Mange sanddyner har vært brukt til ekstensivt beite. Endret arealbruk, med færre husdyr på utmarksbeite, er en viktig årsak til gjengroing av sanddyneområdene. Mange leplantinger bidrar også til frøspredning av ulike treslag, og fremmede arter som rynkerose og gyvel bidrar til å øke gjengroingen.</t>
  </si>
  <si>
    <t>En antatt relativ havnivåstigning på 40-70 cm langs norskekysten fram mot år 2100 kan påvirke massetransporten i havet og dermed endre dynamikken på sandstrender og kystnære sanddyner.</t>
  </si>
  <si>
    <t>Ganske sikker (50-75%)</t>
  </si>
  <si>
    <t>Tiltak 1: gangbane i bakkeplan, 2 m bred. Tiltak 2: duk med grus, 2 m bred. Tiltak 3: flis (lokal flis fra ryddete løvtrær), 1 m bred. Tiltak 4: enkle gjerder (lave gjerdestolper, snor mellom) som kan fjernes/flyttes. Det kostnadsberegnede gangbane-tiltaket er trolig i øvre sjiktet av kvalitet og kostnad.</t>
  </si>
  <si>
    <t>Ca. 4000 da.</t>
  </si>
  <si>
    <t>Svært usikker (0-25%)</t>
  </si>
  <si>
    <t>Ganske usikker (25-50%)</t>
  </si>
  <si>
    <t>NiN-data: T21-C-1,2,3,4 (NiN kartleggingsenhet)</t>
  </si>
  <si>
    <t>Asker</t>
  </si>
  <si>
    <t>Arendal</t>
  </si>
  <si>
    <t>Grimstad</t>
  </si>
  <si>
    <t>Lillesand</t>
  </si>
  <si>
    <t>Hurum</t>
  </si>
  <si>
    <t>Røyken</t>
  </si>
  <si>
    <t>Båtsfjord</t>
  </si>
  <si>
    <t>Gamvik</t>
  </si>
  <si>
    <t>Hasvik</t>
  </si>
  <si>
    <t>Lebesby</t>
  </si>
  <si>
    <t>Loppa</t>
  </si>
  <si>
    <t>Nesseby</t>
  </si>
  <si>
    <t>Porsanger</t>
  </si>
  <si>
    <t>Sør-Varanger</t>
  </si>
  <si>
    <t>Tana</t>
  </si>
  <si>
    <t>Vadsø</t>
  </si>
  <si>
    <t>Vardø</t>
  </si>
  <si>
    <t>Folldal</t>
  </si>
  <si>
    <t>Askøy</t>
  </si>
  <si>
    <t>Fusa</t>
  </si>
  <si>
    <t>Lindås</t>
  </si>
  <si>
    <t>Aukra</t>
  </si>
  <si>
    <t>Aure</t>
  </si>
  <si>
    <t>Averøy</t>
  </si>
  <si>
    <t>Fræna</t>
  </si>
  <si>
    <t>Giske</t>
  </si>
  <si>
    <t>Gjemnes</t>
  </si>
  <si>
    <t>Halsa</t>
  </si>
  <si>
    <t>Haram</t>
  </si>
  <si>
    <t>Kristiansund</t>
  </si>
  <si>
    <t>Midsund</t>
  </si>
  <si>
    <t>Molde</t>
  </si>
  <si>
    <t>Sande</t>
  </si>
  <si>
    <t>Sandøy</t>
  </si>
  <si>
    <t>Smøla</t>
  </si>
  <si>
    <t>Sunndal</t>
  </si>
  <si>
    <t>Surnadal</t>
  </si>
  <si>
    <t>Ulstein</t>
  </si>
  <si>
    <t>Vanylven</t>
  </si>
  <si>
    <t>Andøy</t>
  </si>
  <si>
    <t>Beiarn</t>
  </si>
  <si>
    <t>Bodø</t>
  </si>
  <si>
    <t>Bø</t>
  </si>
  <si>
    <t>Dønna</t>
  </si>
  <si>
    <t>Evenes</t>
  </si>
  <si>
    <t>Flakstad</t>
  </si>
  <si>
    <t>Gildeskål</t>
  </si>
  <si>
    <t>Hadsel</t>
  </si>
  <si>
    <t>Hamarøy</t>
  </si>
  <si>
    <t>Meløy</t>
  </si>
  <si>
    <t>Moskenes</t>
  </si>
  <si>
    <t>Nesna</t>
  </si>
  <si>
    <t>Sortland</t>
  </si>
  <si>
    <t>Steigen</t>
  </si>
  <si>
    <t>Sømna</t>
  </si>
  <si>
    <t>Tjeldsund</t>
  </si>
  <si>
    <t>Træna</t>
  </si>
  <si>
    <t>Tysfjord</t>
  </si>
  <si>
    <t>Vestvågøy</t>
  </si>
  <si>
    <t>Vevelstad</t>
  </si>
  <si>
    <t>Værøy</t>
  </si>
  <si>
    <t>Vågan</t>
  </si>
  <si>
    <t>Dovre</t>
  </si>
  <si>
    <t>Lesja</t>
  </si>
  <si>
    <t>Eigersund</t>
  </si>
  <si>
    <t>Hå</t>
  </si>
  <si>
    <t>Karmøy</t>
  </si>
  <si>
    <t>Klepp</t>
  </si>
  <si>
    <t>Randaberg</t>
  </si>
  <si>
    <t>Rennesøy</t>
  </si>
  <si>
    <t>Sola</t>
  </si>
  <si>
    <t>Balestrand</t>
  </si>
  <si>
    <t>Bremanger</t>
  </si>
  <si>
    <t>Selje</t>
  </si>
  <si>
    <t>Vågsøy</t>
  </si>
  <si>
    <t>Bamble</t>
  </si>
  <si>
    <t>Kragerø</t>
  </si>
  <si>
    <t>Balsfjord</t>
  </si>
  <si>
    <t>Berg</t>
  </si>
  <si>
    <t>Karlsøy</t>
  </si>
  <si>
    <t>Nordreisa</t>
  </si>
  <si>
    <t>Storfjord</t>
  </si>
  <si>
    <t>Torsken</t>
  </si>
  <si>
    <t>Tromsø</t>
  </si>
  <si>
    <t>Flatanger</t>
  </si>
  <si>
    <t>Inderøy</t>
  </si>
  <si>
    <t>Leka</t>
  </si>
  <si>
    <t>Levanger</t>
  </si>
  <si>
    <t>Malvik</t>
  </si>
  <si>
    <t>Melhus</t>
  </si>
  <si>
    <t>Namsos</t>
  </si>
  <si>
    <t>Nærøy</t>
  </si>
  <si>
    <t>Røros</t>
  </si>
  <si>
    <t>Steinkjer</t>
  </si>
  <si>
    <t>Stjørdal</t>
  </si>
  <si>
    <t>Trondheim</t>
  </si>
  <si>
    <t>Verdal</t>
  </si>
  <si>
    <t>Vikna</t>
  </si>
  <si>
    <t>Ørland</t>
  </si>
  <si>
    <t>Åfjord</t>
  </si>
  <si>
    <t>Farsund</t>
  </si>
  <si>
    <t>Kristiansand</t>
  </si>
  <si>
    <t>Lindesnes</t>
  </si>
  <si>
    <t>Lyngdal</t>
  </si>
  <si>
    <t>Mandal</t>
  </si>
  <si>
    <t>Søgne</t>
  </si>
  <si>
    <t>Færder</t>
  </si>
  <si>
    <t>Larvik</t>
  </si>
  <si>
    <t>Re</t>
  </si>
  <si>
    <t>Sandefjord</t>
  </si>
  <si>
    <t>Tønsberg</t>
  </si>
  <si>
    <t>Fredrikstad</t>
  </si>
  <si>
    <t>Halden</t>
  </si>
  <si>
    <t>Hvaler</t>
  </si>
  <si>
    <t>Moss</t>
  </si>
  <si>
    <t>Rygge</t>
  </si>
  <si>
    <t>Råde</t>
  </si>
  <si>
    <t>Sarpsborg</t>
  </si>
  <si>
    <t>762</t>
  </si>
  <si>
    <t>kan føre til ulempekostnader for tilgrensende landbruksdrift (sandflukt, erosjon o.l.)</t>
  </si>
  <si>
    <t xml:space="preserve">Tiltakspakke 1 anbefales som den rimeligste tiltakspakken med høy måloppnåelse. Fjerning av leplanter/plantefelt kan redusere kostnaden på sikt for bekjempelse av fremmede arter. Videre vil husdyrbeite være med å (positivt) forsterke effekten av fremmedartsbekjempelse og hogst av leplantinger. </t>
  </si>
  <si>
    <t>Bekjempelse av fremmede arter foregår allerede til en viss grad innenfor verneområder (se igangsatte tiltak), men i liten grad utenfor verneområder. De mest aktuelle artene er rynkerose, lupiner og gyvel, samt fremmede bartrær som er spredt fra plantefelt, men også andre arter kan forekomme. Totalarealet som dekkes av fremmede arter er ukjent, et grovt estimat kan være 7 % av naturtypens areal, som her er estimert til 60 km2 (se "Naturtypens reelle areal"). Aktuelle tiltak vil være  bruk av ryddesag med påfølgende bruk av plantevernmidler, maskinell slått, manuell rydding og luking, med ulike tiltak på ulike arealer. Alle tiltakene vil kreve oppfølging over flere år. Tiltaket vil være særlig relevant for delmål 3 (tilstand).</t>
  </si>
  <si>
    <t>Fjerning av plantefelt og leplantasjer som ligger på/inntil sanddyneområdene. Auestad (2013) anslår at 10 % av hans studieområde er plantefelt. På nasjonal basis anslår vi ca. 5 % av naturtypens areal, dvs. ca. 3000 da, men anslaget er usikkert. Tiltaket vil være særlig relevant for delmål 1 (totalareal) og 3 (tilstand).</t>
  </si>
  <si>
    <t>Slitasje i vegetasjonsdekket og fragmentering av biotoper som følge av mye ferdselsaktivitet er en utfordring i mange sanddyneområder, som er viktige både for turisme og for lokalt friluftsliv. Flere ulike måter å kanalisere på, finnes: gangbaner, forsterking av sti med duk og grus/flis, inngjerding av sti. Ulike måter kan være effektivt på ulike arealer, også avhengig av besøksomfanget. Anslaget på lengde er svært usikkert.  Tiltaket vil være særlig relevant for delmål 3 (tilstand).</t>
  </si>
  <si>
    <t>Gjengroing er en av de største truslene i sanddynemark. Gjengroingen starter gjerne med at bunnsjiktet dekkes med moser, og grasarter blir mer dominerende. Etter hvert ser man tiltakende forbuskning. I dynetrauene fortettes vegetasjonen, og pusleplantene fortrenges av høyvokste planter som takrør. Leplantinger og spredning fra plantefelt bidrar til denne gjengroingen. Tiltak for å fjerne vegetasjon og skape åpne sandflater er viktig for å opprettholde dynamikken i sanddyneområdene. Tiltaket innebærer å fjerne vegetasjon med gravemaskin og snu sanda (hente tørr, næringsfattig sand fra dypere sandlag og legge på overflaten). Tiltaket bør gjennomføres som flere små flekker (10 x 10 m) innenfor et område. Arealestimatet er høyst usikkert. Tiltaket vil være særlig relevant for delmål 1 (totalareal) og 3 (tilstand).</t>
  </si>
  <si>
    <t>Beite vil være viktig for å hindre gjengroing. Vi har mangelfull kunnskap om hva som er høyt og lavt beitetrykk for ulike arter i sanddynemark. Beitetrykket på sandområder bør generelt være lavt bl.a. for å hindre for sterke effekter av tråkk. I skjøtselsplan for Haugestrand i Vest-Agder anbefales beiting med storfe med et beitetrykk tilsvarende 1,5−1,7 ungdyr pr. hektar (Svalheim &amp; Pedersen 2007). Beiteperioden må ellers tilpasses til sesongmessige forhold. Det anbefales å unngå for tunge storferaser. Tiltaket vil være særlig relevant for delmål 3 (tilstand).</t>
  </si>
  <si>
    <t>Økonomisk analyse</t>
  </si>
  <si>
    <t>Øyvind Nystad Handberg og Kristin Magnussen, Menon</t>
  </si>
  <si>
    <t>Kunnskapsgrunnlag for sanddynemark - Tiltak for å ta vare på trua natur</t>
  </si>
  <si>
    <t>Vedlegg 106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</si>
</sst>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Red]0.00"/>
    <numFmt numFmtId="165" formatCode="&quot;kr&quot;\ #,##0"/>
  </numFmts>
  <fonts count="14"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sz val="11"/>
      <name val="Calibri"/>
      <family val="2"/>
      <scheme val="minor"/>
    </font>
    <font>
      <i/>
      <sz val="11"/>
      <color rgb="FF000000"/>
      <name val="Calibri"/>
      <family val="2"/>
      <scheme val="minor"/>
    </font>
    <font>
      <sz val="11"/>
      <color rgb="FFFF0000"/>
      <name val="Calibri"/>
      <family val="2"/>
      <scheme val="minor"/>
    </font>
    <font>
      <sz val="11"/>
      <color rgb="FF222222"/>
      <name val="Calibri"/>
      <family val="2"/>
      <scheme val="minor"/>
    </font>
    <font>
      <b/>
      <sz val="9"/>
      <color indexed="81"/>
      <name val="Tahoma"/>
      <family val="2"/>
    </font>
    <font>
      <sz val="9"/>
      <color indexed="81"/>
      <name val="Tahoma"/>
      <family val="2"/>
    </font>
    <font>
      <u/>
      <sz val="11"/>
      <color theme="10"/>
      <name val="Calibri"/>
      <family val="2"/>
      <scheme val="minor"/>
    </font>
    <font>
      <sz val="11"/>
      <name val="Calibri"/>
      <family val="2"/>
    </font>
    <font>
      <strike/>
      <sz val="11"/>
      <color rgb="FFFF0000"/>
      <name val="Calibri"/>
      <family val="2"/>
      <scheme val="minor"/>
    </font>
  </fonts>
  <fills count="5">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theme="0" tint="-0.14999847407452621"/>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s>
  <cellStyleXfs count="3">
    <xf numFmtId="0" fontId="0" fillId="0" borderId="0"/>
    <xf numFmtId="0" fontId="11" fillId="0" borderId="0" applyNumberFormat="0" applyFill="0" applyBorder="0" applyAlignment="0" applyProtection="0"/>
    <xf numFmtId="0" fontId="12" fillId="0" borderId="0"/>
  </cellStyleXfs>
  <cellXfs count="94">
    <xf numFmtId="0" fontId="0" fillId="0" borderId="0" xfId="0"/>
    <xf numFmtId="0" fontId="2" fillId="0" borderId="0" xfId="0" applyFont="1" applyAlignment="1">
      <alignment vertical="center"/>
    </xf>
    <xf numFmtId="0" fontId="1" fillId="0" borderId="0" xfId="0" applyFont="1"/>
    <xf numFmtId="0" fontId="4" fillId="0" borderId="0" xfId="0" applyFont="1"/>
    <xf numFmtId="0" fontId="0" fillId="0" borderId="0" xfId="0" applyAlignment="1">
      <alignment horizontal="left"/>
    </xf>
    <xf numFmtId="0" fontId="5" fillId="0" borderId="0" xfId="0" applyFont="1" applyAlignment="1">
      <alignment vertical="center"/>
    </xf>
    <xf numFmtId="49" fontId="0" fillId="0" borderId="0" xfId="0" applyNumberFormat="1"/>
    <xf numFmtId="0" fontId="3" fillId="2" borderId="0" xfId="0" applyFont="1" applyFill="1"/>
    <xf numFmtId="49" fontId="5" fillId="2" borderId="0" xfId="0" applyNumberFormat="1" applyFont="1" applyFill="1"/>
    <xf numFmtId="49" fontId="0" fillId="2" borderId="0" xfId="0" applyNumberFormat="1" applyFill="1"/>
    <xf numFmtId="49" fontId="2" fillId="2" borderId="0" xfId="0" applyNumberFormat="1" applyFont="1" applyFill="1" applyAlignment="1">
      <alignment vertical="center"/>
    </xf>
    <xf numFmtId="0" fontId="6" fillId="0" borderId="0" xfId="0" applyFont="1" applyAlignment="1">
      <alignment vertical="center"/>
    </xf>
    <xf numFmtId="0" fontId="3" fillId="0" borderId="0" xfId="0" applyFont="1"/>
    <xf numFmtId="49" fontId="0" fillId="3" borderId="0" xfId="0" applyNumberFormat="1" applyFill="1"/>
    <xf numFmtId="49" fontId="2" fillId="3" borderId="0" xfId="0" applyNumberFormat="1" applyFont="1" applyFill="1" applyAlignment="1">
      <alignment vertical="center"/>
    </xf>
    <xf numFmtId="0" fontId="1" fillId="3" borderId="0" xfId="0" applyFont="1" applyFill="1"/>
    <xf numFmtId="0" fontId="0" fillId="3" borderId="0" xfId="0" applyFill="1"/>
    <xf numFmtId="0" fontId="5" fillId="0" borderId="0" xfId="0" applyFont="1"/>
    <xf numFmtId="0" fontId="7" fillId="0" borderId="0" xfId="0" applyFont="1"/>
    <xf numFmtId="0" fontId="0" fillId="4" borderId="1" xfId="0" applyFill="1" applyBorder="1"/>
    <xf numFmtId="0" fontId="1" fillId="4" borderId="7" xfId="0" applyFont="1" applyFill="1" applyBorder="1" applyAlignment="1">
      <alignment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0" fillId="0" borderId="0" xfId="0" applyAlignment="1">
      <alignment wrapText="1"/>
    </xf>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164" fontId="0" fillId="0" borderId="0" xfId="0" applyNumberFormat="1"/>
    <xf numFmtId="164" fontId="1" fillId="0" borderId="3" xfId="0" applyNumberFormat="1" applyFont="1" applyBorder="1"/>
    <xf numFmtId="0" fontId="0" fillId="0" borderId="14" xfId="0" applyBorder="1"/>
    <xf numFmtId="0" fontId="0" fillId="0" borderId="15" xfId="0" applyBorder="1"/>
    <xf numFmtId="0" fontId="0" fillId="0" borderId="6" xfId="0" applyBorder="1"/>
    <xf numFmtId="0" fontId="0" fillId="0" borderId="4" xfId="0" applyBorder="1" applyAlignment="1">
      <alignment horizontal="center"/>
    </xf>
    <xf numFmtId="0" fontId="0" fillId="0" borderId="6" xfId="0" applyBorder="1" applyAlignment="1">
      <alignment horizontal="center"/>
    </xf>
    <xf numFmtId="0" fontId="0" fillId="0" borderId="13" xfId="0" applyBorder="1" applyAlignment="1">
      <alignment horizontal="center"/>
    </xf>
    <xf numFmtId="0" fontId="0" fillId="0" borderId="10" xfId="0" applyBorder="1" applyAlignment="1">
      <alignment horizontal="center"/>
    </xf>
    <xf numFmtId="0" fontId="2" fillId="3" borderId="0" xfId="0" applyFont="1" applyFill="1" applyAlignment="1">
      <alignment vertical="center"/>
    </xf>
    <xf numFmtId="0" fontId="8" fillId="3" borderId="0" xfId="0" applyFont="1" applyFill="1" applyAlignment="1">
      <alignment vertical="center"/>
    </xf>
    <xf numFmtId="0" fontId="0" fillId="3" borderId="0" xfId="0" applyFill="1" applyAlignment="1">
      <alignment vertical="center"/>
    </xf>
    <xf numFmtId="0" fontId="5" fillId="3" borderId="0" xfId="0" applyFont="1" applyFill="1"/>
    <xf numFmtId="0" fontId="5" fillId="3" borderId="0" xfId="0" applyFont="1" applyFill="1" applyAlignment="1">
      <alignment vertical="center"/>
    </xf>
    <xf numFmtId="0" fontId="1" fillId="0" borderId="0" xfId="0" applyFont="1" applyAlignment="1">
      <alignment horizontal="left" vertical="top"/>
    </xf>
    <xf numFmtId="0" fontId="1" fillId="0" borderId="14" xfId="0" applyFont="1" applyBorder="1" applyProtection="1">
      <protection hidden="1"/>
    </xf>
    <xf numFmtId="0" fontId="0" fillId="0" borderId="15" xfId="0" applyBorder="1" applyProtection="1">
      <protection hidden="1"/>
    </xf>
    <xf numFmtId="0" fontId="1" fillId="0" borderId="12" xfId="0" applyFont="1" applyBorder="1" applyProtection="1">
      <protection hidden="1"/>
    </xf>
    <xf numFmtId="0" fontId="1" fillId="0" borderId="0" xfId="0" applyFont="1" applyProtection="1">
      <protection hidden="1"/>
    </xf>
    <xf numFmtId="0" fontId="0" fillId="0" borderId="12" xfId="0" applyBorder="1" applyProtection="1">
      <protection hidden="1"/>
    </xf>
    <xf numFmtId="0" fontId="0" fillId="0" borderId="0" xfId="0" applyProtection="1">
      <protection hidden="1"/>
    </xf>
    <xf numFmtId="0" fontId="0" fillId="0" borderId="8" xfId="0" applyBorder="1" applyProtection="1">
      <protection hidden="1"/>
    </xf>
    <xf numFmtId="0" fontId="0" fillId="0" borderId="9" xfId="0" applyBorder="1" applyProtection="1">
      <protection hidden="1"/>
    </xf>
    <xf numFmtId="0" fontId="0" fillId="3" borderId="0" xfId="0" applyFill="1" applyAlignment="1">
      <alignment wrapText="1"/>
    </xf>
    <xf numFmtId="0" fontId="11" fillId="0" borderId="0" xfId="1"/>
    <xf numFmtId="0" fontId="1" fillId="0" borderId="0" xfId="0" applyFont="1" applyAlignment="1">
      <alignment wrapText="1"/>
    </xf>
    <xf numFmtId="0" fontId="4" fillId="0" borderId="0" xfId="0" applyFont="1" applyAlignment="1">
      <alignment wrapText="1"/>
    </xf>
    <xf numFmtId="0" fontId="3" fillId="0" borderId="0" xfId="0" applyFont="1" applyAlignment="1">
      <alignment wrapText="1"/>
    </xf>
    <xf numFmtId="0" fontId="0" fillId="0" borderId="6" xfId="0" applyBorder="1" applyAlignment="1" applyProtection="1">
      <alignment wrapText="1"/>
      <protection hidden="1"/>
    </xf>
    <xf numFmtId="0" fontId="1" fillId="0" borderId="13" xfId="0" applyFont="1" applyBorder="1" applyAlignment="1" applyProtection="1">
      <alignment wrapText="1"/>
      <protection hidden="1"/>
    </xf>
    <xf numFmtId="0" fontId="0" fillId="0" borderId="13" xfId="0" applyBorder="1" applyAlignment="1" applyProtection="1">
      <alignment wrapText="1"/>
      <protection hidden="1"/>
    </xf>
    <xf numFmtId="0" fontId="0" fillId="0" borderId="10" xfId="0" applyBorder="1" applyAlignment="1" applyProtection="1">
      <alignment wrapText="1"/>
      <protection hidden="1"/>
    </xf>
    <xf numFmtId="165" fontId="0" fillId="3" borderId="0" xfId="0" applyNumberFormat="1" applyFill="1"/>
    <xf numFmtId="0" fontId="0" fillId="3" borderId="0" xfId="0" applyFill="1" applyAlignment="1">
      <alignment vertical="top" wrapText="1"/>
    </xf>
    <xf numFmtId="0" fontId="13" fillId="0" borderId="0" xfId="0" applyFont="1"/>
    <xf numFmtId="0" fontId="0" fillId="0" borderId="11" xfId="0" applyBorder="1"/>
    <xf numFmtId="0" fontId="0" fillId="0" borderId="12" xfId="0" applyBorder="1"/>
    <xf numFmtId="0" fontId="5" fillId="0" borderId="11" xfId="0" applyFont="1" applyBorder="1"/>
    <xf numFmtId="0" fontId="0" fillId="0" borderId="13" xfId="0" applyBorder="1"/>
    <xf numFmtId="0" fontId="5" fillId="0" borderId="7" xfId="0" applyFont="1" applyBorder="1"/>
    <xf numFmtId="2" fontId="5" fillId="0" borderId="11" xfId="0" applyNumberFormat="1" applyFont="1" applyBorder="1"/>
    <xf numFmtId="2" fontId="0" fillId="0" borderId="11" xfId="0" applyNumberFormat="1" applyBorder="1"/>
    <xf numFmtId="2" fontId="0" fillId="0" borderId="13" xfId="0" applyNumberFormat="1" applyBorder="1"/>
    <xf numFmtId="2" fontId="5" fillId="0" borderId="7" xfId="0" applyNumberFormat="1" applyFont="1" applyBorder="1"/>
    <xf numFmtId="2" fontId="1" fillId="0" borderId="4" xfId="0" applyNumberFormat="1" applyFont="1" applyBorder="1"/>
    <xf numFmtId="2" fontId="1" fillId="0" borderId="1" xfId="0" applyNumberFormat="1" applyFont="1" applyBorder="1"/>
    <xf numFmtId="0" fontId="0" fillId="0" borderId="2" xfId="0" applyBorder="1"/>
    <xf numFmtId="0" fontId="0" fillId="0" borderId="3" xfId="0" applyBorder="1"/>
    <xf numFmtId="0" fontId="0" fillId="0" borderId="8" xfId="0" applyBorder="1"/>
    <xf numFmtId="0" fontId="0" fillId="0" borderId="9" xfId="0" applyBorder="1"/>
    <xf numFmtId="0" fontId="5" fillId="3" borderId="0" xfId="0" applyFont="1" applyFill="1" applyAlignment="1" applyProtection="1">
      <alignment vertical="top"/>
      <protection hidden="1"/>
    </xf>
    <xf numFmtId="0" fontId="5" fillId="3" borderId="0" xfId="0" applyFont="1" applyFill="1" applyAlignment="1" applyProtection="1">
      <alignment vertical="center"/>
      <protection hidden="1"/>
    </xf>
    <xf numFmtId="165" fontId="5" fillId="3" borderId="0" xfId="0" applyNumberFormat="1" applyFont="1" applyFill="1" applyAlignment="1">
      <alignment vertical="top"/>
    </xf>
    <xf numFmtId="0" fontId="5" fillId="3" borderId="0" xfId="0" applyFont="1" applyFill="1" applyAlignment="1">
      <alignment vertical="top"/>
    </xf>
    <xf numFmtId="0" fontId="0" fillId="2" borderId="0" xfId="0" applyFill="1"/>
    <xf numFmtId="0" fontId="1" fillId="0" borderId="0" xfId="0" applyFont="1" applyAlignment="1">
      <alignment horizontal="center"/>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4" borderId="5" xfId="0" applyFont="1" applyFill="1" applyBorder="1" applyAlignment="1">
      <alignment horizontal="center"/>
    </xf>
    <xf numFmtId="0" fontId="0" fillId="0" borderId="7" xfId="0" applyBorder="1" applyAlignment="1">
      <alignment horizontal="center"/>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4" xfId="0" applyFont="1" applyFill="1" applyBorder="1" applyAlignment="1">
      <alignment horizontal="center"/>
    </xf>
    <xf numFmtId="0" fontId="1" fillId="2" borderId="0" xfId="0" applyFont="1" applyFill="1"/>
  </cellXfs>
  <cellStyles count="3">
    <cellStyle name="Hyperlink" xfId="1" builtinId="8"/>
    <cellStyle name="Normal" xfId="0" builtinId="0"/>
    <cellStyle name="Normal 2" xfId="2"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19</xdr:col>
      <xdr:colOff>0</xdr:colOff>
      <xdr:row>3</xdr:row>
      <xdr:rowOff>0</xdr:rowOff>
    </xdr:from>
    <xdr:to>
      <xdr:col>30</xdr:col>
      <xdr:colOff>152400</xdr:colOff>
      <xdr:row>26</xdr:row>
      <xdr:rowOff>171450</xdr:rowOff>
    </xdr:to>
    <xdr:pic>
      <xdr:nvPicPr>
        <xdr:cNvPr id="2" name="Picture 1">
          <a:extLst>
            <a:ext uri="{FF2B5EF4-FFF2-40B4-BE49-F238E27FC236}">
              <a16:creationId xmlns:a16="http://schemas.microsoft.com/office/drawing/2014/main" id="{6D250535-22CB-4277-A981-4B25C2CA22A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41475" y="571500"/>
          <a:ext cx="6858000" cy="47434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sandlife.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9"/>
  <sheetViews>
    <sheetView tabSelected="1" workbookViewId="0">
      <selection activeCell="B2" sqref="B2"/>
    </sheetView>
  </sheetViews>
  <sheetFormatPr defaultRowHeight="15" x14ac:dyDescent="0.25"/>
  <cols>
    <col min="1" max="1" width="33" customWidth="1"/>
    <col min="2" max="2" width="73.85546875" customWidth="1"/>
    <col min="3" max="3" width="19.5703125" customWidth="1"/>
    <col min="4" max="4" width="29.140625" customWidth="1"/>
    <col min="5" max="5" width="27.42578125" customWidth="1"/>
    <col min="7" max="7" width="32.28515625" customWidth="1"/>
    <col min="8" max="8" width="10.140625" customWidth="1"/>
    <col min="9" max="9" width="11.140625" customWidth="1"/>
  </cols>
  <sheetData>
    <row r="1" spans="1:7" x14ac:dyDescent="0.25">
      <c r="A1" t="s">
        <v>540</v>
      </c>
    </row>
    <row r="2" spans="1:7" x14ac:dyDescent="0.25">
      <c r="A2" t="s">
        <v>541</v>
      </c>
    </row>
    <row r="4" spans="1:7" x14ac:dyDescent="0.25">
      <c r="A4" s="2" t="s">
        <v>20</v>
      </c>
      <c r="B4" s="2" t="s">
        <v>19</v>
      </c>
      <c r="C4" s="2" t="s">
        <v>2</v>
      </c>
      <c r="D4" s="2" t="s">
        <v>24</v>
      </c>
      <c r="E4" s="2" t="s">
        <v>3</v>
      </c>
    </row>
    <row r="5" spans="1:7" x14ac:dyDescent="0.25">
      <c r="A5" t="s">
        <v>47</v>
      </c>
      <c r="B5" t="s">
        <v>48</v>
      </c>
      <c r="C5" s="16" t="s">
        <v>108</v>
      </c>
      <c r="D5" s="7"/>
      <c r="E5" s="2"/>
    </row>
    <row r="6" spans="1:7" x14ac:dyDescent="0.25">
      <c r="A6" t="s">
        <v>538</v>
      </c>
      <c r="B6" t="s">
        <v>48</v>
      </c>
      <c r="C6" s="16" t="s">
        <v>539</v>
      </c>
      <c r="D6" s="93"/>
      <c r="G6" s="2"/>
    </row>
    <row r="7" spans="1:7" x14ac:dyDescent="0.25">
      <c r="A7" t="s">
        <v>0</v>
      </c>
      <c r="B7" t="s">
        <v>21</v>
      </c>
      <c r="C7" s="13" t="s">
        <v>109</v>
      </c>
      <c r="D7" s="8"/>
      <c r="E7" s="6"/>
    </row>
    <row r="8" spans="1:7" x14ac:dyDescent="0.25">
      <c r="A8" t="s">
        <v>1</v>
      </c>
      <c r="B8" t="s">
        <v>25</v>
      </c>
      <c r="C8" s="13" t="s">
        <v>110</v>
      </c>
      <c r="D8" s="8"/>
      <c r="E8" s="6"/>
    </row>
    <row r="9" spans="1:7" x14ac:dyDescent="0.25">
      <c r="A9" t="s">
        <v>46</v>
      </c>
      <c r="B9" t="s">
        <v>61</v>
      </c>
      <c r="C9" s="13" t="s">
        <v>111</v>
      </c>
      <c r="D9" s="8"/>
      <c r="E9" s="6"/>
    </row>
    <row r="10" spans="1:7" x14ac:dyDescent="0.25">
      <c r="A10" t="s">
        <v>41</v>
      </c>
      <c r="B10" t="s">
        <v>42</v>
      </c>
      <c r="C10" s="13" t="s">
        <v>112</v>
      </c>
      <c r="D10" s="13"/>
      <c r="E10" s="13"/>
    </row>
    <row r="11" spans="1:7" x14ac:dyDescent="0.25">
      <c r="A11" t="s">
        <v>104</v>
      </c>
      <c r="B11" t="s">
        <v>103</v>
      </c>
      <c r="C11" s="13" t="s">
        <v>113</v>
      </c>
      <c r="D11" s="13"/>
      <c r="E11" s="13"/>
    </row>
    <row r="12" spans="1:7" x14ac:dyDescent="0.25">
      <c r="A12" t="s">
        <v>26</v>
      </c>
      <c r="B12" t="s">
        <v>62</v>
      </c>
      <c r="C12" s="13" t="s">
        <v>114</v>
      </c>
      <c r="D12" s="13"/>
      <c r="E12" s="13" t="s">
        <v>159</v>
      </c>
    </row>
    <row r="13" spans="1:7" x14ac:dyDescent="0.25">
      <c r="A13" t="s">
        <v>27</v>
      </c>
      <c r="B13" t="s">
        <v>28</v>
      </c>
      <c r="C13" s="13" t="s">
        <v>115</v>
      </c>
      <c r="D13" s="13"/>
      <c r="E13" s="13" t="s">
        <v>116</v>
      </c>
    </row>
    <row r="14" spans="1:7" x14ac:dyDescent="0.25">
      <c r="A14" t="s">
        <v>29</v>
      </c>
      <c r="B14" t="s">
        <v>30</v>
      </c>
      <c r="C14" s="13" t="s">
        <v>117</v>
      </c>
      <c r="D14" s="13"/>
      <c r="E14" s="13"/>
    </row>
    <row r="15" spans="1:7" x14ac:dyDescent="0.25">
      <c r="A15" t="s">
        <v>31</v>
      </c>
      <c r="B15" s="4">
        <v>2011</v>
      </c>
      <c r="C15" s="13" t="s">
        <v>118</v>
      </c>
      <c r="D15" s="9"/>
      <c r="E15" s="13"/>
    </row>
    <row r="16" spans="1:7" x14ac:dyDescent="0.25">
      <c r="A16" t="s">
        <v>32</v>
      </c>
      <c r="B16" t="s">
        <v>22</v>
      </c>
      <c r="C16" s="13" t="s">
        <v>119</v>
      </c>
      <c r="D16" s="9"/>
      <c r="E16" s="13"/>
    </row>
    <row r="17" spans="1:5" x14ac:dyDescent="0.25">
      <c r="A17" t="s">
        <v>33</v>
      </c>
      <c r="B17" t="s">
        <v>23</v>
      </c>
      <c r="C17" s="13" t="s">
        <v>120</v>
      </c>
      <c r="D17" s="9"/>
      <c r="E17" s="13"/>
    </row>
    <row r="18" spans="1:5" x14ac:dyDescent="0.25">
      <c r="A18" s="1" t="s">
        <v>34</v>
      </c>
      <c r="B18" s="5" t="s">
        <v>58</v>
      </c>
      <c r="C18" s="14" t="s">
        <v>121</v>
      </c>
      <c r="D18" s="10"/>
      <c r="E18" s="13"/>
    </row>
    <row r="19" spans="1:5" x14ac:dyDescent="0.25">
      <c r="A19" s="1" t="s">
        <v>35</v>
      </c>
      <c r="B19" s="1" t="s">
        <v>49</v>
      </c>
      <c r="C19" s="14"/>
      <c r="D19" s="14"/>
      <c r="E19" s="13" t="s">
        <v>122</v>
      </c>
    </row>
    <row r="20" spans="1:5" x14ac:dyDescent="0.25">
      <c r="A20" s="1" t="s">
        <v>36</v>
      </c>
      <c r="B20" s="1" t="s">
        <v>49</v>
      </c>
      <c r="C20" s="14"/>
      <c r="D20" s="14"/>
      <c r="E20" s="13" t="s">
        <v>123</v>
      </c>
    </row>
    <row r="21" spans="1:5" x14ac:dyDescent="0.25">
      <c r="A21" s="1" t="s">
        <v>50</v>
      </c>
      <c r="B21" s="1" t="s">
        <v>80</v>
      </c>
      <c r="C21" s="14" t="s">
        <v>530</v>
      </c>
      <c r="D21" s="14"/>
      <c r="E21" s="13" t="s">
        <v>157</v>
      </c>
    </row>
    <row r="22" spans="1:5" x14ac:dyDescent="0.25">
      <c r="A22" s="1" t="s">
        <v>51</v>
      </c>
      <c r="B22" s="1" t="s">
        <v>81</v>
      </c>
      <c r="C22" s="14" t="s">
        <v>158</v>
      </c>
      <c r="D22" s="14"/>
      <c r="E22" s="13" t="s">
        <v>160</v>
      </c>
    </row>
    <row r="23" spans="1:5" x14ac:dyDescent="0.25">
      <c r="A23" s="5" t="s">
        <v>101</v>
      </c>
      <c r="B23" s="5" t="s">
        <v>102</v>
      </c>
      <c r="C23" s="14"/>
      <c r="D23" s="14"/>
      <c r="E23" s="13"/>
    </row>
    <row r="24" spans="1:5" x14ac:dyDescent="0.25">
      <c r="A24" s="1" t="s">
        <v>79</v>
      </c>
      <c r="B24" s="1" t="s">
        <v>88</v>
      </c>
      <c r="C24" s="14" t="s">
        <v>161</v>
      </c>
      <c r="D24" s="14" t="s">
        <v>167</v>
      </c>
      <c r="E24" s="13" t="s">
        <v>168</v>
      </c>
    </row>
    <row r="25" spans="1:5" x14ac:dyDescent="0.25">
      <c r="A25" s="1" t="s">
        <v>37</v>
      </c>
      <c r="B25" s="1" t="s">
        <v>60</v>
      </c>
      <c r="C25" s="14" t="s">
        <v>169</v>
      </c>
      <c r="D25" s="14" t="s">
        <v>170</v>
      </c>
      <c r="E25" s="13" t="s">
        <v>171</v>
      </c>
    </row>
    <row r="26" spans="1:5" x14ac:dyDescent="0.25">
      <c r="A26" s="1" t="s">
        <v>38</v>
      </c>
      <c r="B26" s="1" t="s">
        <v>83</v>
      </c>
      <c r="C26" s="14" t="s">
        <v>172</v>
      </c>
      <c r="D26" s="14" t="s">
        <v>180</v>
      </c>
      <c r="E26" s="13" t="s">
        <v>182</v>
      </c>
    </row>
    <row r="27" spans="1:5" x14ac:dyDescent="0.25">
      <c r="A27" s="1"/>
      <c r="B27" s="1"/>
      <c r="C27" s="14" t="s">
        <v>173</v>
      </c>
      <c r="D27" s="14" t="s">
        <v>181</v>
      </c>
      <c r="E27" s="13" t="s">
        <v>182</v>
      </c>
    </row>
    <row r="28" spans="1:5" x14ac:dyDescent="0.25">
      <c r="A28" s="1"/>
      <c r="B28" s="1"/>
      <c r="C28" s="14" t="s">
        <v>174</v>
      </c>
      <c r="D28" s="14" t="s">
        <v>181</v>
      </c>
      <c r="E28" s="13" t="s">
        <v>183</v>
      </c>
    </row>
    <row r="29" spans="1:5" x14ac:dyDescent="0.25">
      <c r="A29" s="1"/>
      <c r="B29" s="1"/>
      <c r="C29" s="14" t="s">
        <v>175</v>
      </c>
      <c r="D29" s="14" t="s">
        <v>180</v>
      </c>
      <c r="E29" s="13" t="s">
        <v>185</v>
      </c>
    </row>
    <row r="30" spans="1:5" x14ac:dyDescent="0.25">
      <c r="A30" s="1"/>
      <c r="B30" s="1"/>
      <c r="C30" s="14" t="s">
        <v>176</v>
      </c>
      <c r="D30" s="14" t="s">
        <v>180</v>
      </c>
      <c r="E30" s="13" t="s">
        <v>185</v>
      </c>
    </row>
    <row r="31" spans="1:5" x14ac:dyDescent="0.25">
      <c r="A31" s="1"/>
      <c r="B31" s="1"/>
      <c r="C31" s="14" t="s">
        <v>177</v>
      </c>
      <c r="D31" s="14" t="s">
        <v>181</v>
      </c>
      <c r="E31" s="13" t="s">
        <v>186</v>
      </c>
    </row>
    <row r="32" spans="1:5" x14ac:dyDescent="0.25">
      <c r="A32" s="1"/>
      <c r="B32" s="1"/>
      <c r="C32" s="14" t="s">
        <v>178</v>
      </c>
      <c r="D32" s="14" t="s">
        <v>181</v>
      </c>
      <c r="E32" s="13" t="s">
        <v>184</v>
      </c>
    </row>
    <row r="33" spans="1:8" x14ac:dyDescent="0.25">
      <c r="A33" s="1"/>
      <c r="B33" s="1"/>
      <c r="C33" s="14" t="s">
        <v>179</v>
      </c>
      <c r="D33" s="14" t="s">
        <v>181</v>
      </c>
      <c r="E33" s="13" t="s">
        <v>184</v>
      </c>
    </row>
    <row r="34" spans="1:8" x14ac:dyDescent="0.25">
      <c r="A34" s="1" t="s">
        <v>39</v>
      </c>
      <c r="B34" s="1" t="s">
        <v>59</v>
      </c>
      <c r="C34" s="14"/>
      <c r="D34" s="14"/>
      <c r="E34" s="13" t="s">
        <v>187</v>
      </c>
    </row>
    <row r="35" spans="1:8" x14ac:dyDescent="0.25">
      <c r="A35" s="1" t="s">
        <v>40</v>
      </c>
      <c r="B35" s="1" t="s">
        <v>107</v>
      </c>
      <c r="C35" s="14" t="s">
        <v>221</v>
      </c>
      <c r="D35" s="14"/>
      <c r="E35" s="13" t="s">
        <v>220</v>
      </c>
    </row>
    <row r="36" spans="1:8" x14ac:dyDescent="0.25">
      <c r="C36" s="6"/>
      <c r="D36" s="6"/>
      <c r="E36" s="6"/>
    </row>
    <row r="37" spans="1:8" x14ac:dyDescent="0.25">
      <c r="B37" s="1"/>
      <c r="C37" s="6"/>
      <c r="D37" s="6"/>
      <c r="E37" s="6"/>
    </row>
    <row r="38" spans="1:8" x14ac:dyDescent="0.25">
      <c r="B38" s="3" t="s">
        <v>106</v>
      </c>
    </row>
    <row r="39" spans="1:8" x14ac:dyDescent="0.25">
      <c r="B39" s="2" t="s">
        <v>100</v>
      </c>
      <c r="C39" s="2" t="s">
        <v>52</v>
      </c>
      <c r="D39" s="2" t="s">
        <v>45</v>
      </c>
      <c r="E39" s="2" t="s">
        <v>17</v>
      </c>
      <c r="F39" s="2" t="s">
        <v>18</v>
      </c>
      <c r="G39" s="2" t="s">
        <v>63</v>
      </c>
      <c r="H39" s="2" t="s">
        <v>53</v>
      </c>
    </row>
    <row r="40" spans="1:8" x14ac:dyDescent="0.25">
      <c r="A40" s="2" t="s">
        <v>8</v>
      </c>
      <c r="B40" s="16" t="s">
        <v>188</v>
      </c>
      <c r="C40" s="16"/>
      <c r="D40" s="16" t="s">
        <v>189</v>
      </c>
      <c r="E40" s="16" t="s">
        <v>190</v>
      </c>
      <c r="F40" s="16" t="s">
        <v>191</v>
      </c>
      <c r="G40" s="16"/>
      <c r="H40" s="37" t="s">
        <v>209</v>
      </c>
    </row>
    <row r="41" spans="1:8" x14ac:dyDescent="0.25">
      <c r="A41" s="2" t="s">
        <v>43</v>
      </c>
      <c r="B41" s="16" t="s">
        <v>192</v>
      </c>
      <c r="C41" s="16"/>
      <c r="D41" s="16" t="s">
        <v>189</v>
      </c>
      <c r="E41" s="16" t="s">
        <v>193</v>
      </c>
      <c r="F41" s="16" t="s">
        <v>194</v>
      </c>
      <c r="G41" s="16"/>
      <c r="H41" s="16" t="s">
        <v>210</v>
      </c>
    </row>
    <row r="42" spans="1:8" x14ac:dyDescent="0.25">
      <c r="A42" s="2" t="s">
        <v>195</v>
      </c>
      <c r="B42" s="16" t="s">
        <v>196</v>
      </c>
      <c r="C42" s="16"/>
      <c r="D42" s="16" t="s">
        <v>189</v>
      </c>
      <c r="E42" s="16" t="s">
        <v>190</v>
      </c>
      <c r="F42" s="16" t="s">
        <v>191</v>
      </c>
      <c r="G42" s="16" t="s">
        <v>208</v>
      </c>
      <c r="H42" s="16"/>
    </row>
    <row r="43" spans="1:8" x14ac:dyDescent="0.25">
      <c r="A43" s="2" t="s">
        <v>197</v>
      </c>
      <c r="B43" s="16" t="s">
        <v>198</v>
      </c>
      <c r="C43" s="16"/>
      <c r="D43" s="16" t="s">
        <v>189</v>
      </c>
      <c r="E43" s="16" t="s">
        <v>190</v>
      </c>
      <c r="F43" s="16" t="s">
        <v>191</v>
      </c>
      <c r="G43" s="16"/>
      <c r="H43" s="37" t="s">
        <v>404</v>
      </c>
    </row>
    <row r="44" spans="1:8" x14ac:dyDescent="0.25">
      <c r="A44" s="2" t="s">
        <v>199</v>
      </c>
      <c r="B44" s="16" t="s">
        <v>200</v>
      </c>
      <c r="C44" s="16"/>
      <c r="D44" s="16" t="s">
        <v>189</v>
      </c>
      <c r="E44" s="16" t="s">
        <v>190</v>
      </c>
      <c r="F44" s="16" t="s">
        <v>191</v>
      </c>
      <c r="G44" s="16"/>
      <c r="H44" s="38" t="s">
        <v>215</v>
      </c>
    </row>
    <row r="45" spans="1:8" x14ac:dyDescent="0.25">
      <c r="A45" s="2" t="s">
        <v>201</v>
      </c>
      <c r="B45" s="16" t="s">
        <v>327</v>
      </c>
      <c r="C45" s="16"/>
      <c r="D45" s="16" t="s">
        <v>189</v>
      </c>
      <c r="E45" s="16" t="s">
        <v>190</v>
      </c>
      <c r="F45" s="16" t="s">
        <v>191</v>
      </c>
      <c r="G45" s="16"/>
      <c r="H45" s="38" t="s">
        <v>215</v>
      </c>
    </row>
    <row r="46" spans="1:8" x14ac:dyDescent="0.25">
      <c r="A46" s="2" t="s">
        <v>203</v>
      </c>
      <c r="B46" s="16" t="s">
        <v>202</v>
      </c>
      <c r="C46" s="16"/>
      <c r="D46" s="16" t="s">
        <v>189</v>
      </c>
      <c r="E46" s="16" t="s">
        <v>190</v>
      </c>
      <c r="F46" s="16" t="s">
        <v>191</v>
      </c>
      <c r="G46" s="16"/>
      <c r="H46" s="16"/>
    </row>
    <row r="47" spans="1:8" x14ac:dyDescent="0.25">
      <c r="A47" s="2" t="s">
        <v>205</v>
      </c>
      <c r="B47" s="16" t="s">
        <v>204</v>
      </c>
      <c r="C47" s="16"/>
      <c r="D47" s="16" t="s">
        <v>189</v>
      </c>
      <c r="E47" s="16" t="s">
        <v>190</v>
      </c>
      <c r="F47" s="16" t="s">
        <v>191</v>
      </c>
      <c r="G47" s="16"/>
      <c r="H47" s="39" t="s">
        <v>212</v>
      </c>
    </row>
    <row r="48" spans="1:8" s="17" customFormat="1" x14ac:dyDescent="0.25">
      <c r="A48" s="2" t="s">
        <v>213</v>
      </c>
      <c r="B48" s="40" t="s">
        <v>225</v>
      </c>
      <c r="C48" s="40"/>
      <c r="D48" s="40" t="s">
        <v>189</v>
      </c>
      <c r="E48" s="40" t="s">
        <v>206</v>
      </c>
      <c r="F48" s="40" t="s">
        <v>191</v>
      </c>
      <c r="G48" s="40" t="s">
        <v>207</v>
      </c>
      <c r="H48" s="41" t="s">
        <v>211</v>
      </c>
    </row>
    <row r="49" spans="1:8" s="17" customFormat="1" x14ac:dyDescent="0.25">
      <c r="A49" s="2" t="s">
        <v>326</v>
      </c>
      <c r="B49" s="40" t="s">
        <v>224</v>
      </c>
      <c r="C49" s="40"/>
      <c r="D49" s="40" t="s">
        <v>222</v>
      </c>
      <c r="E49" s="40" t="s">
        <v>223</v>
      </c>
      <c r="F49" s="40" t="s">
        <v>194</v>
      </c>
      <c r="G49" s="40" t="s">
        <v>207</v>
      </c>
      <c r="H49" s="41" t="s">
        <v>405</v>
      </c>
    </row>
    <row r="50" spans="1:8" x14ac:dyDescent="0.25">
      <c r="B50" s="2"/>
      <c r="C50" s="2"/>
      <c r="D50" s="2"/>
      <c r="E50" s="2"/>
      <c r="F50" s="2"/>
      <c r="G50" s="2"/>
    </row>
    <row r="51" spans="1:8" x14ac:dyDescent="0.25">
      <c r="A51" s="2" t="s">
        <v>54</v>
      </c>
      <c r="B51" s="16" t="s">
        <v>214</v>
      </c>
      <c r="C51" s="2"/>
      <c r="D51" s="2"/>
      <c r="E51" s="2"/>
      <c r="F51" s="2"/>
      <c r="G51" s="2"/>
    </row>
    <row r="52" spans="1:8" x14ac:dyDescent="0.25">
      <c r="A52" s="2"/>
      <c r="B52" s="2"/>
      <c r="C52" s="2"/>
      <c r="D52" s="2"/>
      <c r="E52" s="2"/>
      <c r="F52" s="2"/>
      <c r="G52" s="2"/>
    </row>
    <row r="54" spans="1:8" x14ac:dyDescent="0.25">
      <c r="A54" s="3" t="s">
        <v>105</v>
      </c>
    </row>
    <row r="55" spans="1:8" x14ac:dyDescent="0.25">
      <c r="A55" s="2" t="s">
        <v>64</v>
      </c>
      <c r="B55" s="2" t="s">
        <v>84</v>
      </c>
      <c r="C55" s="2" t="s">
        <v>53</v>
      </c>
    </row>
    <row r="56" spans="1:8" x14ac:dyDescent="0.25">
      <c r="A56" s="16" t="s">
        <v>216</v>
      </c>
      <c r="B56" s="16" t="s">
        <v>217</v>
      </c>
      <c r="C56" s="16" t="s">
        <v>219</v>
      </c>
    </row>
    <row r="58" spans="1:8" x14ac:dyDescent="0.25">
      <c r="A58" s="2" t="s">
        <v>65</v>
      </c>
    </row>
    <row r="59" spans="1:8" x14ac:dyDescent="0.25">
      <c r="A59" s="2" t="s">
        <v>67</v>
      </c>
      <c r="B59" s="2" t="s">
        <v>68</v>
      </c>
      <c r="C59" s="2" t="s">
        <v>55</v>
      </c>
      <c r="D59" s="2" t="s">
        <v>56</v>
      </c>
      <c r="E59" s="2" t="s">
        <v>53</v>
      </c>
    </row>
    <row r="60" spans="1:8" x14ac:dyDescent="0.25">
      <c r="A60" s="2" t="s">
        <v>9</v>
      </c>
      <c r="B60" s="16" t="s">
        <v>339</v>
      </c>
      <c r="C60" s="16" t="s">
        <v>341</v>
      </c>
      <c r="D60" s="16" t="s">
        <v>348</v>
      </c>
      <c r="E60" s="16" t="s">
        <v>342</v>
      </c>
    </row>
    <row r="61" spans="1:8" x14ac:dyDescent="0.25">
      <c r="A61" s="2" t="s">
        <v>10</v>
      </c>
      <c r="B61" s="16" t="s">
        <v>340</v>
      </c>
      <c r="C61" s="16" t="s">
        <v>343</v>
      </c>
      <c r="D61" s="16" t="s">
        <v>348</v>
      </c>
      <c r="E61" s="16" t="s">
        <v>344</v>
      </c>
    </row>
    <row r="62" spans="1:8" x14ac:dyDescent="0.25">
      <c r="A62" s="2" t="s">
        <v>57</v>
      </c>
      <c r="B62" s="16" t="s">
        <v>218</v>
      </c>
      <c r="C62" s="16" t="s">
        <v>345</v>
      </c>
      <c r="D62" s="16" t="s">
        <v>346</v>
      </c>
      <c r="E62" s="16" t="s">
        <v>347</v>
      </c>
    </row>
    <row r="65" spans="1:6" x14ac:dyDescent="0.25">
      <c r="C65" s="6"/>
    </row>
    <row r="67" spans="1:6" x14ac:dyDescent="0.25">
      <c r="A67" s="11" t="s">
        <v>66</v>
      </c>
    </row>
    <row r="68" spans="1:6" x14ac:dyDescent="0.25">
      <c r="A68" s="2" t="s">
        <v>69</v>
      </c>
      <c r="B68" s="2" t="s">
        <v>7</v>
      </c>
    </row>
    <row r="69" spans="1:6" x14ac:dyDescent="0.25">
      <c r="A69" s="16" t="s">
        <v>348</v>
      </c>
      <c r="B69" s="16"/>
      <c r="F69"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CD2E1-6DFB-4E0C-979F-A80A078878C4}">
  <dimension ref="A1:S107"/>
  <sheetViews>
    <sheetView topLeftCell="A31" workbookViewId="0">
      <selection activeCell="F13" sqref="F13"/>
    </sheetView>
  </sheetViews>
  <sheetFormatPr defaultRowHeight="15" x14ac:dyDescent="0.25"/>
  <cols>
    <col min="1" max="1" width="14.42578125" customWidth="1"/>
    <col min="2" max="2" width="18.85546875" customWidth="1"/>
    <col min="3" max="4" width="20.42578125" customWidth="1"/>
    <col min="5" max="5" width="22.5703125" customWidth="1"/>
    <col min="6" max="6" width="55" style="23" customWidth="1"/>
    <col min="7" max="7" width="20.7109375" customWidth="1"/>
    <col min="8" max="8" width="25.85546875" customWidth="1"/>
    <col min="9" max="10" width="20.7109375" customWidth="1"/>
    <col min="11" max="11" width="27.42578125" customWidth="1"/>
    <col min="12" max="12" width="27.28515625" style="23" customWidth="1"/>
    <col min="13" max="13" width="29.140625" customWidth="1"/>
    <col min="14" max="14" width="23.85546875" customWidth="1"/>
    <col min="15" max="15" width="20.5703125" customWidth="1"/>
    <col min="16" max="16" width="22.5703125" customWidth="1"/>
    <col min="17" max="17" width="32" style="23" customWidth="1"/>
    <col min="18" max="18" width="20.7109375" customWidth="1"/>
  </cols>
  <sheetData>
    <row r="1" spans="1:19" x14ac:dyDescent="0.25">
      <c r="A1" s="2" t="s">
        <v>78</v>
      </c>
    </row>
    <row r="4" spans="1:19" x14ac:dyDescent="0.25">
      <c r="A4" s="2" t="s">
        <v>4</v>
      </c>
      <c r="B4" s="2" t="s">
        <v>70</v>
      </c>
      <c r="C4" s="2" t="s">
        <v>71</v>
      </c>
      <c r="D4" s="2" t="s">
        <v>226</v>
      </c>
      <c r="E4" s="2" t="s">
        <v>72</v>
      </c>
      <c r="F4" s="53" t="s">
        <v>227</v>
      </c>
      <c r="G4" s="83" t="s">
        <v>228</v>
      </c>
      <c r="H4" s="83"/>
      <c r="I4" s="83"/>
      <c r="J4" s="83"/>
      <c r="K4" s="12" t="s">
        <v>229</v>
      </c>
      <c r="L4" s="53" t="s">
        <v>44</v>
      </c>
      <c r="M4" s="83" t="s">
        <v>230</v>
      </c>
      <c r="N4" s="83"/>
      <c r="O4" s="83"/>
      <c r="P4" s="83"/>
      <c r="Q4" s="53" t="s">
        <v>3</v>
      </c>
      <c r="R4" s="2" t="s">
        <v>73</v>
      </c>
    </row>
    <row r="5" spans="1:19" x14ac:dyDescent="0.25">
      <c r="A5" s="2" t="s">
        <v>75</v>
      </c>
      <c r="B5" s="2"/>
      <c r="C5" s="2"/>
      <c r="D5" s="2" t="str">
        <f>IF(ISTEXT(F6),"(NB! Velg tiltakskategori under)","")</f>
        <v>(NB! Velg tiltakskategori under)</v>
      </c>
      <c r="E5" s="2" t="s">
        <v>231</v>
      </c>
      <c r="F5" s="53" t="s">
        <v>231</v>
      </c>
      <c r="G5" s="83" t="s">
        <v>232</v>
      </c>
      <c r="H5" s="83"/>
      <c r="I5" s="83"/>
      <c r="J5" s="83"/>
      <c r="K5" s="2" t="s">
        <v>233</v>
      </c>
      <c r="L5" s="53" t="s">
        <v>231</v>
      </c>
      <c r="M5" s="42" t="s">
        <v>234</v>
      </c>
      <c r="N5" s="2" t="s">
        <v>235</v>
      </c>
      <c r="O5" s="2" t="s">
        <v>236</v>
      </c>
      <c r="P5" s="2" t="s">
        <v>237</v>
      </c>
    </row>
    <row r="6" spans="1:19" s="17" customFormat="1" ht="15" customHeight="1" x14ac:dyDescent="0.25">
      <c r="A6" s="12" t="s">
        <v>14</v>
      </c>
      <c r="B6" s="40" t="s">
        <v>338</v>
      </c>
      <c r="C6" s="40" t="s">
        <v>319</v>
      </c>
      <c r="D6" s="40" t="s">
        <v>267</v>
      </c>
      <c r="E6" s="40" t="s">
        <v>328</v>
      </c>
      <c r="F6" s="40" t="s">
        <v>533</v>
      </c>
      <c r="G6" s="78" t="s">
        <v>408</v>
      </c>
      <c r="H6" s="78" t="s">
        <v>349</v>
      </c>
      <c r="I6" s="79" t="s">
        <v>350</v>
      </c>
      <c r="J6" s="79" t="s">
        <v>351</v>
      </c>
      <c r="K6" s="40" t="s">
        <v>314</v>
      </c>
      <c r="L6" s="40" t="s">
        <v>353</v>
      </c>
      <c r="M6" s="40" t="s">
        <v>322</v>
      </c>
      <c r="N6" s="40" t="s">
        <v>322</v>
      </c>
      <c r="O6" s="40" t="s">
        <v>322</v>
      </c>
      <c r="P6" s="40"/>
      <c r="Q6" s="40" t="s">
        <v>354</v>
      </c>
      <c r="R6" s="80">
        <v>61300000</v>
      </c>
      <c r="S6" s="81" t="s">
        <v>409</v>
      </c>
    </row>
    <row r="7" spans="1:19" s="17" customFormat="1" ht="15" customHeight="1" x14ac:dyDescent="0.25">
      <c r="A7" s="12" t="s">
        <v>16</v>
      </c>
      <c r="B7" s="40" t="s">
        <v>352</v>
      </c>
      <c r="C7" s="40" t="s">
        <v>319</v>
      </c>
      <c r="D7" s="40" t="s">
        <v>271</v>
      </c>
      <c r="E7" s="40">
        <v>2</v>
      </c>
      <c r="F7" s="40" t="s">
        <v>534</v>
      </c>
      <c r="G7" s="78" t="s">
        <v>355</v>
      </c>
      <c r="H7" s="78" t="s">
        <v>356</v>
      </c>
      <c r="I7" s="78" t="s">
        <v>357</v>
      </c>
      <c r="J7" s="78" t="s">
        <v>358</v>
      </c>
      <c r="K7" s="40" t="s">
        <v>315</v>
      </c>
      <c r="L7" s="40" t="s">
        <v>359</v>
      </c>
      <c r="M7" s="40" t="s">
        <v>322</v>
      </c>
      <c r="N7" s="40" t="s">
        <v>322</v>
      </c>
      <c r="O7" s="40" t="s">
        <v>322</v>
      </c>
      <c r="P7" s="40" t="s">
        <v>531</v>
      </c>
      <c r="Q7" s="40" t="s">
        <v>360</v>
      </c>
      <c r="R7" s="80">
        <v>3200000</v>
      </c>
      <c r="S7" s="81" t="s">
        <v>406</v>
      </c>
    </row>
    <row r="8" spans="1:19" s="17" customFormat="1" ht="15" customHeight="1" x14ac:dyDescent="0.25">
      <c r="A8" s="12" t="s">
        <v>238</v>
      </c>
      <c r="B8" s="40" t="s">
        <v>361</v>
      </c>
      <c r="C8" s="40" t="s">
        <v>319</v>
      </c>
      <c r="D8" s="40" t="s">
        <v>291</v>
      </c>
      <c r="E8" s="40">
        <v>9</v>
      </c>
      <c r="F8" s="40" t="s">
        <v>535</v>
      </c>
      <c r="G8" s="78" t="s">
        <v>362</v>
      </c>
      <c r="H8" s="78" t="s">
        <v>407</v>
      </c>
      <c r="I8" s="78"/>
      <c r="J8" s="78" t="s">
        <v>358</v>
      </c>
      <c r="K8" s="40" t="s">
        <v>315</v>
      </c>
      <c r="L8" s="40"/>
      <c r="M8" s="40"/>
      <c r="N8" s="40" t="s">
        <v>322</v>
      </c>
      <c r="O8" s="40"/>
      <c r="P8" s="40"/>
      <c r="Q8" s="40" t="s">
        <v>385</v>
      </c>
      <c r="R8" s="80">
        <v>11000000</v>
      </c>
      <c r="S8" s="81" t="s">
        <v>410</v>
      </c>
    </row>
    <row r="9" spans="1:19" s="17" customFormat="1" ht="15" customHeight="1" x14ac:dyDescent="0.25">
      <c r="A9" s="12" t="s">
        <v>239</v>
      </c>
      <c r="B9" s="40" t="s">
        <v>366</v>
      </c>
      <c r="C9" s="40" t="s">
        <v>363</v>
      </c>
      <c r="D9" s="40" t="s">
        <v>283</v>
      </c>
      <c r="E9" s="40" t="s">
        <v>364</v>
      </c>
      <c r="F9" s="40" t="s">
        <v>536</v>
      </c>
      <c r="G9" s="78" t="s">
        <v>368</v>
      </c>
      <c r="H9" s="78" t="s">
        <v>365</v>
      </c>
      <c r="I9" s="78" t="s">
        <v>367</v>
      </c>
      <c r="J9" s="78" t="s">
        <v>358</v>
      </c>
      <c r="K9" s="40" t="s">
        <v>314</v>
      </c>
      <c r="L9" s="40" t="s">
        <v>369</v>
      </c>
      <c r="M9" s="40" t="s">
        <v>322</v>
      </c>
      <c r="N9" s="40" t="s">
        <v>322</v>
      </c>
      <c r="O9" s="40" t="s">
        <v>322</v>
      </c>
      <c r="P9" s="40"/>
      <c r="Q9" s="40" t="s">
        <v>370</v>
      </c>
      <c r="R9" s="80">
        <v>1000000</v>
      </c>
      <c r="S9" s="81" t="s">
        <v>406</v>
      </c>
    </row>
    <row r="10" spans="1:19" s="17" customFormat="1" ht="15" customHeight="1" x14ac:dyDescent="0.25">
      <c r="A10" s="12" t="s">
        <v>240</v>
      </c>
      <c r="B10" s="40" t="s">
        <v>371</v>
      </c>
      <c r="C10" s="40" t="s">
        <v>319</v>
      </c>
      <c r="D10" s="40" t="s">
        <v>262</v>
      </c>
      <c r="E10" s="40" t="s">
        <v>372</v>
      </c>
      <c r="F10" s="40" t="s">
        <v>537</v>
      </c>
      <c r="G10" s="78" t="s">
        <v>373</v>
      </c>
      <c r="H10" s="78" t="s">
        <v>374</v>
      </c>
      <c r="I10" s="78" t="s">
        <v>375</v>
      </c>
      <c r="J10" s="78" t="s">
        <v>376</v>
      </c>
      <c r="K10" s="40" t="s">
        <v>315</v>
      </c>
      <c r="L10" s="40" t="s">
        <v>377</v>
      </c>
      <c r="M10" s="40" t="s">
        <v>322</v>
      </c>
      <c r="N10" s="40" t="s">
        <v>322</v>
      </c>
      <c r="O10" s="40" t="s">
        <v>322</v>
      </c>
      <c r="P10" s="40"/>
      <c r="Q10" s="40" t="s">
        <v>378</v>
      </c>
      <c r="R10" s="80">
        <v>10900000</v>
      </c>
      <c r="S10" s="81" t="s">
        <v>406</v>
      </c>
    </row>
    <row r="11" spans="1:19" x14ac:dyDescent="0.25">
      <c r="A11" s="2"/>
    </row>
    <row r="12" spans="1:19" x14ac:dyDescent="0.25">
      <c r="A12" s="2" t="s">
        <v>74</v>
      </c>
    </row>
    <row r="13" spans="1:19" x14ac:dyDescent="0.25">
      <c r="A13" s="2" t="s">
        <v>76</v>
      </c>
      <c r="B13" s="16" t="s">
        <v>318</v>
      </c>
      <c r="C13" s="16" t="s">
        <v>319</v>
      </c>
      <c r="D13" s="16" t="s">
        <v>275</v>
      </c>
      <c r="E13" s="16" t="s">
        <v>320</v>
      </c>
      <c r="F13" s="16" t="s">
        <v>321</v>
      </c>
      <c r="G13" s="82"/>
      <c r="H13" s="82"/>
      <c r="I13" s="82"/>
      <c r="J13" s="82"/>
      <c r="K13" s="82"/>
      <c r="L13" s="15"/>
      <c r="M13" s="15" t="s">
        <v>322</v>
      </c>
      <c r="N13" s="15" t="s">
        <v>322</v>
      </c>
      <c r="O13" s="15" t="s">
        <v>322</v>
      </c>
      <c r="P13" s="15"/>
      <c r="Q13" s="15"/>
      <c r="R13" s="82"/>
    </row>
    <row r="14" spans="1:19" x14ac:dyDescent="0.25">
      <c r="A14" s="2" t="s">
        <v>77</v>
      </c>
      <c r="B14" s="16" t="s">
        <v>323</v>
      </c>
      <c r="C14" s="16" t="s">
        <v>319</v>
      </c>
      <c r="D14" s="16" t="s">
        <v>262</v>
      </c>
      <c r="E14" s="16">
        <v>4</v>
      </c>
      <c r="F14" s="16" t="s">
        <v>324</v>
      </c>
      <c r="G14" s="82"/>
      <c r="H14" s="82"/>
      <c r="I14" s="82"/>
      <c r="J14" s="82"/>
      <c r="K14" s="82"/>
      <c r="L14" s="15"/>
      <c r="M14" s="15" t="s">
        <v>322</v>
      </c>
      <c r="N14" s="15" t="s">
        <v>322</v>
      </c>
      <c r="O14" s="15" t="s">
        <v>322</v>
      </c>
      <c r="P14" s="15"/>
      <c r="Q14" s="15"/>
      <c r="R14" s="82"/>
    </row>
    <row r="15" spans="1:19" x14ac:dyDescent="0.25">
      <c r="A15" s="2" t="s">
        <v>334</v>
      </c>
      <c r="B15" s="16" t="s">
        <v>325</v>
      </c>
      <c r="C15" s="16" t="s">
        <v>319</v>
      </c>
      <c r="D15" s="16" t="s">
        <v>267</v>
      </c>
      <c r="E15" s="16" t="s">
        <v>328</v>
      </c>
      <c r="F15" s="16" t="s">
        <v>329</v>
      </c>
      <c r="G15" s="82"/>
      <c r="H15" s="82"/>
      <c r="I15" s="82"/>
      <c r="J15" s="82"/>
      <c r="K15" s="82"/>
      <c r="L15" s="15"/>
      <c r="M15" s="15" t="s">
        <v>322</v>
      </c>
      <c r="N15" s="15" t="s">
        <v>322</v>
      </c>
      <c r="O15" s="15" t="s">
        <v>322</v>
      </c>
      <c r="P15" s="15"/>
      <c r="Q15" s="15"/>
      <c r="R15" s="82"/>
    </row>
    <row r="16" spans="1:19" x14ac:dyDescent="0.25">
      <c r="A16" s="2" t="s">
        <v>335</v>
      </c>
      <c r="B16" s="16" t="s">
        <v>325</v>
      </c>
      <c r="C16" s="16" t="s">
        <v>319</v>
      </c>
      <c r="D16" s="16" t="s">
        <v>267</v>
      </c>
      <c r="E16" s="16" t="s">
        <v>328</v>
      </c>
      <c r="F16" s="16" t="s">
        <v>330</v>
      </c>
      <c r="G16" s="82"/>
      <c r="H16" s="82"/>
      <c r="I16" s="82"/>
      <c r="J16" s="82"/>
      <c r="K16" s="82"/>
      <c r="L16" s="15"/>
      <c r="M16" s="15" t="s">
        <v>322</v>
      </c>
      <c r="N16" s="15" t="s">
        <v>322</v>
      </c>
      <c r="O16" s="15" t="s">
        <v>322</v>
      </c>
      <c r="P16" s="15"/>
      <c r="Q16" s="15"/>
      <c r="R16" s="82"/>
    </row>
    <row r="17" spans="1:18" x14ac:dyDescent="0.25">
      <c r="A17" s="2" t="s">
        <v>336</v>
      </c>
      <c r="B17" s="16" t="s">
        <v>325</v>
      </c>
      <c r="C17" s="16" t="s">
        <v>319</v>
      </c>
      <c r="D17" s="16" t="s">
        <v>267</v>
      </c>
      <c r="E17" s="16" t="s">
        <v>331</v>
      </c>
      <c r="F17" s="16" t="s">
        <v>332</v>
      </c>
      <c r="G17" s="82"/>
      <c r="H17" s="82"/>
      <c r="I17" s="82"/>
      <c r="J17" s="82"/>
      <c r="K17" s="82"/>
      <c r="L17" s="15"/>
      <c r="M17" s="15" t="s">
        <v>322</v>
      </c>
      <c r="N17" s="15" t="s">
        <v>322</v>
      </c>
      <c r="O17" s="15" t="s">
        <v>322</v>
      </c>
      <c r="P17" s="15"/>
      <c r="Q17" s="15"/>
      <c r="R17" s="82"/>
    </row>
    <row r="18" spans="1:18" x14ac:dyDescent="0.25">
      <c r="A18" s="2" t="s">
        <v>337</v>
      </c>
      <c r="B18" s="16" t="s">
        <v>325</v>
      </c>
      <c r="C18" s="16" t="s">
        <v>319</v>
      </c>
      <c r="D18" s="16" t="s">
        <v>267</v>
      </c>
      <c r="E18" s="16" t="s">
        <v>328</v>
      </c>
      <c r="F18" s="16" t="s">
        <v>333</v>
      </c>
      <c r="G18" s="82"/>
      <c r="H18" s="82"/>
      <c r="I18" s="82"/>
      <c r="J18" s="82"/>
      <c r="K18" s="82"/>
      <c r="L18" s="15"/>
      <c r="M18" s="15" t="s">
        <v>322</v>
      </c>
      <c r="N18" s="15" t="s">
        <v>322</v>
      </c>
      <c r="O18" s="15" t="s">
        <v>322</v>
      </c>
      <c r="P18" s="15"/>
      <c r="Q18" s="15"/>
      <c r="R18" s="82"/>
    </row>
    <row r="19" spans="1:18" x14ac:dyDescent="0.25">
      <c r="A19" s="2"/>
    </row>
    <row r="20" spans="1:18" ht="30" x14ac:dyDescent="0.25">
      <c r="A20" s="2"/>
      <c r="F20" s="54" t="s">
        <v>241</v>
      </c>
    </row>
    <row r="21" spans="1:18" x14ac:dyDescent="0.25">
      <c r="A21" s="2" t="s">
        <v>78</v>
      </c>
      <c r="B21" s="2" t="s">
        <v>6</v>
      </c>
      <c r="C21" s="2"/>
      <c r="D21" s="2"/>
      <c r="E21" s="2" t="s">
        <v>11</v>
      </c>
      <c r="G21" s="2"/>
      <c r="H21" s="12" t="s">
        <v>82</v>
      </c>
      <c r="J21" s="23"/>
      <c r="L21"/>
      <c r="O21" s="23"/>
      <c r="Q21"/>
    </row>
    <row r="22" spans="1:18" ht="15" customHeight="1" x14ac:dyDescent="0.25">
      <c r="A22" s="2"/>
      <c r="B22" s="2" t="s">
        <v>9</v>
      </c>
      <c r="C22" s="2" t="s">
        <v>10</v>
      </c>
      <c r="D22" s="2" t="s">
        <v>57</v>
      </c>
      <c r="E22" s="2" t="s">
        <v>9</v>
      </c>
      <c r="F22" s="2" t="s">
        <v>10</v>
      </c>
      <c r="G22" s="2" t="s">
        <v>57</v>
      </c>
      <c r="J22" s="23"/>
      <c r="L22"/>
      <c r="O22" s="23"/>
      <c r="Q22"/>
    </row>
    <row r="23" spans="1:18" ht="15" customHeight="1" x14ac:dyDescent="0.25">
      <c r="A23" s="2" t="s">
        <v>75</v>
      </c>
      <c r="B23" s="2" t="s">
        <v>339</v>
      </c>
      <c r="C23" s="2" t="s">
        <v>340</v>
      </c>
      <c r="D23" s="2" t="s">
        <v>218</v>
      </c>
      <c r="E23" s="2" t="s">
        <v>339</v>
      </c>
      <c r="F23" s="2" t="s">
        <v>340</v>
      </c>
      <c r="G23" s="2" t="s">
        <v>218</v>
      </c>
      <c r="H23" s="2"/>
      <c r="J23" s="23"/>
      <c r="L23"/>
      <c r="O23" s="23"/>
      <c r="Q23"/>
    </row>
    <row r="24" spans="1:18" ht="15" customHeight="1" x14ac:dyDescent="0.25">
      <c r="A24" s="2" t="s">
        <v>14</v>
      </c>
      <c r="B24" s="16"/>
      <c r="C24" s="16"/>
      <c r="D24" s="16" t="s">
        <v>379</v>
      </c>
      <c r="E24" s="16"/>
      <c r="F24" s="51"/>
      <c r="G24" s="16" t="s">
        <v>381</v>
      </c>
      <c r="H24" s="16" t="s">
        <v>382</v>
      </c>
      <c r="I24" s="15"/>
      <c r="J24" s="15"/>
    </row>
    <row r="25" spans="1:18" ht="15" customHeight="1" x14ac:dyDescent="0.25">
      <c r="A25" s="2" t="s">
        <v>16</v>
      </c>
      <c r="B25" s="16" t="s">
        <v>379</v>
      </c>
      <c r="C25" s="16"/>
      <c r="D25" s="16" t="s">
        <v>379</v>
      </c>
      <c r="E25" s="16" t="s">
        <v>381</v>
      </c>
      <c r="F25" s="51"/>
      <c r="G25" s="16" t="s">
        <v>381</v>
      </c>
      <c r="H25" s="16" t="s">
        <v>383</v>
      </c>
      <c r="I25" s="15"/>
      <c r="J25" s="15"/>
    </row>
    <row r="26" spans="1:18" ht="15" customHeight="1" x14ac:dyDescent="0.25">
      <c r="A26" s="2" t="s">
        <v>238</v>
      </c>
      <c r="B26" s="16"/>
      <c r="C26" s="16"/>
      <c r="D26" s="16" t="s">
        <v>379</v>
      </c>
      <c r="E26" s="16"/>
      <c r="F26" s="51"/>
      <c r="G26" s="16" t="s">
        <v>381</v>
      </c>
      <c r="H26" s="16" t="s">
        <v>395</v>
      </c>
      <c r="I26" s="16"/>
      <c r="J26" s="16"/>
    </row>
    <row r="27" spans="1:18" ht="15" customHeight="1" x14ac:dyDescent="0.25">
      <c r="A27" s="2" t="s">
        <v>239</v>
      </c>
      <c r="B27" s="16" t="s">
        <v>379</v>
      </c>
      <c r="C27" s="16"/>
      <c r="D27" s="16" t="s">
        <v>379</v>
      </c>
      <c r="E27" s="16" t="s">
        <v>314</v>
      </c>
      <c r="F27" s="51"/>
      <c r="G27" s="16" t="s">
        <v>381</v>
      </c>
      <c r="H27" s="16" t="s">
        <v>384</v>
      </c>
      <c r="I27" s="16"/>
      <c r="J27" s="16"/>
    </row>
    <row r="28" spans="1:18" ht="15" customHeight="1" x14ac:dyDescent="0.25">
      <c r="A28" s="2" t="s">
        <v>240</v>
      </c>
      <c r="B28" s="16"/>
      <c r="C28" s="16"/>
      <c r="D28" s="16" t="s">
        <v>379</v>
      </c>
      <c r="E28" s="16"/>
      <c r="F28" s="51"/>
      <c r="G28" s="16" t="s">
        <v>380</v>
      </c>
      <c r="H28" s="16"/>
      <c r="I28" s="16"/>
      <c r="J28" s="16"/>
    </row>
    <row r="31" spans="1:18" ht="90" x14ac:dyDescent="0.25">
      <c r="F31"/>
      <c r="G31" s="54" t="s">
        <v>242</v>
      </c>
      <c r="L31"/>
      <c r="M31" s="23"/>
      <c r="Q31"/>
      <c r="R31" s="23"/>
    </row>
    <row r="32" spans="1:18" ht="30" x14ac:dyDescent="0.25">
      <c r="A32" s="12"/>
      <c r="B32" s="12" t="s">
        <v>4</v>
      </c>
      <c r="C32" s="12"/>
      <c r="D32" s="12"/>
      <c r="E32" s="12"/>
      <c r="F32" s="12"/>
      <c r="G32" s="55" t="s">
        <v>11</v>
      </c>
      <c r="H32" s="12" t="s">
        <v>5</v>
      </c>
      <c r="I32" s="12" t="s">
        <v>97</v>
      </c>
      <c r="J32" s="12" t="s">
        <v>53</v>
      </c>
      <c r="L32"/>
      <c r="M32" s="23"/>
      <c r="Q32"/>
      <c r="R32" s="23"/>
    </row>
    <row r="33" spans="1:18" x14ac:dyDescent="0.25">
      <c r="A33" s="2" t="s">
        <v>12</v>
      </c>
      <c r="B33" s="16" t="s">
        <v>14</v>
      </c>
      <c r="C33" s="16" t="s">
        <v>16</v>
      </c>
      <c r="D33" s="16" t="s">
        <v>238</v>
      </c>
      <c r="E33" s="16" t="s">
        <v>239</v>
      </c>
      <c r="F33" s="16"/>
      <c r="G33" s="51" t="s">
        <v>386</v>
      </c>
      <c r="H33" s="60">
        <f>R6+R7+R8+R9</f>
        <v>76500000</v>
      </c>
      <c r="I33" s="16" t="s">
        <v>409</v>
      </c>
      <c r="J33" s="16" t="s">
        <v>387</v>
      </c>
      <c r="L33"/>
      <c r="M33" s="23"/>
      <c r="Q33"/>
      <c r="R33" s="23"/>
    </row>
    <row r="34" spans="1:18" x14ac:dyDescent="0.25">
      <c r="A34" s="2" t="s">
        <v>13</v>
      </c>
      <c r="B34" s="16" t="s">
        <v>16</v>
      </c>
      <c r="C34" s="16" t="s">
        <v>238</v>
      </c>
      <c r="D34" s="16" t="s">
        <v>388</v>
      </c>
      <c r="E34" s="16" t="s">
        <v>240</v>
      </c>
      <c r="F34" s="16"/>
      <c r="G34" s="51" t="s">
        <v>381</v>
      </c>
      <c r="H34" s="60">
        <f>R7+R8+R9+R10</f>
        <v>26100000</v>
      </c>
      <c r="I34" s="16" t="s">
        <v>406</v>
      </c>
      <c r="J34" s="16" t="s">
        <v>389</v>
      </c>
      <c r="L34"/>
      <c r="M34" s="23"/>
      <c r="Q34"/>
      <c r="R34" s="23"/>
    </row>
    <row r="35" spans="1:18" x14ac:dyDescent="0.25">
      <c r="A35" s="2" t="s">
        <v>15</v>
      </c>
      <c r="B35" s="16" t="s">
        <v>14</v>
      </c>
      <c r="C35" s="16" t="s">
        <v>16</v>
      </c>
      <c r="D35" s="16" t="s">
        <v>238</v>
      </c>
      <c r="E35" s="16" t="s">
        <v>240</v>
      </c>
      <c r="F35" s="16"/>
      <c r="G35" s="51" t="s">
        <v>380</v>
      </c>
      <c r="H35" s="60">
        <f>R6+R7+R8+R10</f>
        <v>86400000</v>
      </c>
      <c r="I35" s="61" t="s">
        <v>409</v>
      </c>
      <c r="J35" s="16" t="s">
        <v>392</v>
      </c>
      <c r="L35"/>
      <c r="M35" s="23"/>
      <c r="Q35"/>
      <c r="R35" s="23"/>
    </row>
    <row r="36" spans="1:18" x14ac:dyDescent="0.25">
      <c r="A36" s="2" t="s">
        <v>390</v>
      </c>
      <c r="B36" s="16" t="s">
        <v>14</v>
      </c>
      <c r="C36" s="16" t="s">
        <v>238</v>
      </c>
      <c r="D36" s="16" t="s">
        <v>239</v>
      </c>
      <c r="E36" s="16" t="s">
        <v>240</v>
      </c>
      <c r="F36" s="16"/>
      <c r="G36" s="51" t="s">
        <v>380</v>
      </c>
      <c r="H36" s="60">
        <f>R6+R8+R9+R10</f>
        <v>84200000</v>
      </c>
      <c r="I36" s="61" t="s">
        <v>409</v>
      </c>
      <c r="J36" s="16" t="s">
        <v>393</v>
      </c>
      <c r="L36"/>
      <c r="M36" s="23"/>
      <c r="Q36"/>
      <c r="R36" s="23"/>
    </row>
    <row r="37" spans="1:18" x14ac:dyDescent="0.25">
      <c r="A37" s="2" t="s">
        <v>391</v>
      </c>
      <c r="B37" s="16" t="s">
        <v>14</v>
      </c>
      <c r="C37" s="16" t="s">
        <v>16</v>
      </c>
      <c r="D37" s="16" t="s">
        <v>238</v>
      </c>
      <c r="E37" s="16" t="s">
        <v>239</v>
      </c>
      <c r="F37" s="16" t="s">
        <v>240</v>
      </c>
      <c r="G37" s="51" t="s">
        <v>386</v>
      </c>
      <c r="H37" s="60">
        <f>SUM(R6:R10)</f>
        <v>87400000</v>
      </c>
      <c r="I37" s="61" t="s">
        <v>409</v>
      </c>
      <c r="J37" s="16" t="s">
        <v>394</v>
      </c>
    </row>
    <row r="38" spans="1:18" x14ac:dyDescent="0.25">
      <c r="A38" s="2"/>
    </row>
    <row r="39" spans="1:18" x14ac:dyDescent="0.25">
      <c r="A39" s="2"/>
      <c r="F39" s="54"/>
    </row>
    <row r="40" spans="1:18" x14ac:dyDescent="0.25">
      <c r="A40" s="2"/>
      <c r="F40" s="54"/>
    </row>
    <row r="41" spans="1:18" ht="45" x14ac:dyDescent="0.25">
      <c r="A41" s="2"/>
      <c r="F41" s="54" t="s">
        <v>94</v>
      </c>
    </row>
    <row r="42" spans="1:18" ht="30" x14ac:dyDescent="0.25">
      <c r="A42" s="2" t="s">
        <v>89</v>
      </c>
      <c r="F42" s="54" t="s">
        <v>95</v>
      </c>
    </row>
    <row r="43" spans="1:18" x14ac:dyDescent="0.25">
      <c r="A43" s="2" t="s">
        <v>96</v>
      </c>
      <c r="B43" s="2" t="s">
        <v>90</v>
      </c>
      <c r="C43" s="2" t="s">
        <v>91</v>
      </c>
      <c r="D43" s="2"/>
      <c r="E43" s="2" t="s">
        <v>92</v>
      </c>
      <c r="F43" s="53" t="s">
        <v>93</v>
      </c>
      <c r="G43" s="2" t="s">
        <v>3</v>
      </c>
    </row>
    <row r="44" spans="1:18" x14ac:dyDescent="0.25">
      <c r="A44" s="2" t="s">
        <v>98</v>
      </c>
      <c r="B44" s="16"/>
      <c r="C44" s="16"/>
      <c r="D44" s="16"/>
      <c r="E44" s="16"/>
      <c r="F44" s="51"/>
      <c r="G44" s="16"/>
    </row>
    <row r="45" spans="1:18" x14ac:dyDescent="0.25">
      <c r="A45" s="2" t="s">
        <v>99</v>
      </c>
      <c r="B45" s="16"/>
      <c r="C45" s="16"/>
      <c r="D45" s="16"/>
      <c r="E45" s="16"/>
      <c r="F45" s="51"/>
      <c r="G45" s="16"/>
    </row>
    <row r="50" spans="1:2" x14ac:dyDescent="0.25">
      <c r="A50" s="2" t="s">
        <v>85</v>
      </c>
    </row>
    <row r="51" spans="1:2" x14ac:dyDescent="0.25">
      <c r="A51" s="2" t="s">
        <v>86</v>
      </c>
      <c r="B51" s="16" t="s">
        <v>12</v>
      </c>
    </row>
    <row r="52" spans="1:2" x14ac:dyDescent="0.25">
      <c r="A52" s="2" t="s">
        <v>87</v>
      </c>
      <c r="B52" s="40" t="s">
        <v>532</v>
      </c>
    </row>
    <row r="85" spans="1:8" ht="15.75" thickBot="1" x14ac:dyDescent="0.3"/>
    <row r="86" spans="1:8" x14ac:dyDescent="0.25">
      <c r="A86" s="43" t="s">
        <v>243</v>
      </c>
      <c r="B86" s="44"/>
      <c r="C86" s="44"/>
      <c r="D86" s="44"/>
      <c r="E86" s="44"/>
      <c r="F86" s="56"/>
    </row>
    <row r="87" spans="1:8" x14ac:dyDescent="0.25">
      <c r="A87" s="45" t="s">
        <v>244</v>
      </c>
      <c r="B87" s="46" t="s">
        <v>245</v>
      </c>
      <c r="C87" s="46" t="s">
        <v>246</v>
      </c>
      <c r="D87" s="46" t="s">
        <v>247</v>
      </c>
      <c r="E87" s="46" t="s">
        <v>248</v>
      </c>
      <c r="F87" s="57" t="s">
        <v>249</v>
      </c>
      <c r="G87" s="2"/>
      <c r="H87" s="2"/>
    </row>
    <row r="88" spans="1:8" x14ac:dyDescent="0.25">
      <c r="A88" s="47" t="s">
        <v>250</v>
      </c>
      <c r="B88" s="48" t="s">
        <v>251</v>
      </c>
      <c r="C88" s="48" t="s">
        <v>252</v>
      </c>
      <c r="D88" s="48" t="s">
        <v>253</v>
      </c>
      <c r="E88" s="48" t="s">
        <v>254</v>
      </c>
      <c r="F88" s="58" t="s">
        <v>255</v>
      </c>
    </row>
    <row r="89" spans="1:8" ht="30" x14ac:dyDescent="0.25">
      <c r="A89" s="47" t="s">
        <v>256</v>
      </c>
      <c r="B89" s="48" t="s">
        <v>257</v>
      </c>
      <c r="C89" s="48" t="s">
        <v>258</v>
      </c>
      <c r="D89" s="48" t="s">
        <v>259</v>
      </c>
      <c r="E89" s="48" t="s">
        <v>260</v>
      </c>
      <c r="F89" s="58" t="s">
        <v>261</v>
      </c>
    </row>
    <row r="90" spans="1:8" ht="30" x14ac:dyDescent="0.25">
      <c r="A90" s="47" t="s">
        <v>262</v>
      </c>
      <c r="B90" s="48" t="s">
        <v>263</v>
      </c>
      <c r="C90" s="48" t="s">
        <v>252</v>
      </c>
      <c r="D90" s="48" t="s">
        <v>264</v>
      </c>
      <c r="E90" s="48" t="s">
        <v>265</v>
      </c>
      <c r="F90" s="58" t="s">
        <v>266</v>
      </c>
    </row>
    <row r="91" spans="1:8" ht="30" x14ac:dyDescent="0.25">
      <c r="A91" s="47" t="s">
        <v>267</v>
      </c>
      <c r="B91" s="48" t="s">
        <v>268</v>
      </c>
      <c r="C91" s="48" t="s">
        <v>252</v>
      </c>
      <c r="D91" s="48" t="s">
        <v>269</v>
      </c>
      <c r="E91" s="48" t="s">
        <v>270</v>
      </c>
      <c r="F91" s="58" t="s">
        <v>266</v>
      </c>
    </row>
    <row r="92" spans="1:8" ht="30" x14ac:dyDescent="0.25">
      <c r="A92" s="47" t="s">
        <v>271</v>
      </c>
      <c r="B92" s="48" t="s">
        <v>272</v>
      </c>
      <c r="C92" s="48" t="s">
        <v>252</v>
      </c>
      <c r="D92" s="48" t="s">
        <v>273</v>
      </c>
      <c r="E92" s="48" t="s">
        <v>274</v>
      </c>
      <c r="F92" s="58" t="s">
        <v>266</v>
      </c>
    </row>
    <row r="93" spans="1:8" ht="30" x14ac:dyDescent="0.25">
      <c r="A93" s="47" t="s">
        <v>275</v>
      </c>
      <c r="B93" s="48" t="s">
        <v>276</v>
      </c>
      <c r="C93" s="48" t="s">
        <v>252</v>
      </c>
      <c r="D93" s="48" t="s">
        <v>277</v>
      </c>
      <c r="E93" s="48" t="s">
        <v>278</v>
      </c>
      <c r="F93" s="58" t="s">
        <v>266</v>
      </c>
    </row>
    <row r="94" spans="1:8" ht="30" x14ac:dyDescent="0.25">
      <c r="A94" s="47" t="s">
        <v>279</v>
      </c>
      <c r="B94" s="48" t="s">
        <v>280</v>
      </c>
      <c r="C94" s="48" t="s">
        <v>252</v>
      </c>
      <c r="D94" s="48" t="s">
        <v>281</v>
      </c>
      <c r="E94" s="48" t="s">
        <v>282</v>
      </c>
      <c r="F94" s="58" t="s">
        <v>261</v>
      </c>
    </row>
    <row r="95" spans="1:8" x14ac:dyDescent="0.25">
      <c r="A95" s="47" t="s">
        <v>283</v>
      </c>
      <c r="B95" s="48" t="s">
        <v>284</v>
      </c>
      <c r="C95" s="48" t="s">
        <v>285</v>
      </c>
      <c r="D95" s="48" t="s">
        <v>282</v>
      </c>
      <c r="E95" s="48" t="s">
        <v>281</v>
      </c>
      <c r="F95" s="58" t="s">
        <v>286</v>
      </c>
    </row>
    <row r="96" spans="1:8" x14ac:dyDescent="0.25">
      <c r="A96" s="47" t="s">
        <v>287</v>
      </c>
      <c r="B96" s="48" t="s">
        <v>288</v>
      </c>
      <c r="C96" s="48" t="s">
        <v>289</v>
      </c>
      <c r="D96" s="48" t="s">
        <v>282</v>
      </c>
      <c r="E96" s="48" t="s">
        <v>290</v>
      </c>
      <c r="F96" s="58" t="s">
        <v>281</v>
      </c>
    </row>
    <row r="97" spans="1:7" x14ac:dyDescent="0.25">
      <c r="A97" s="47" t="s">
        <v>291</v>
      </c>
      <c r="B97" s="48" t="s">
        <v>292</v>
      </c>
      <c r="C97" s="48" t="s">
        <v>293</v>
      </c>
      <c r="D97" s="48" t="s">
        <v>294</v>
      </c>
      <c r="E97" s="48" t="s">
        <v>261</v>
      </c>
      <c r="F97" s="58" t="s">
        <v>286</v>
      </c>
    </row>
    <row r="98" spans="1:7" x14ac:dyDescent="0.25">
      <c r="A98" s="47" t="s">
        <v>295</v>
      </c>
      <c r="B98" s="48" t="s">
        <v>296</v>
      </c>
      <c r="C98" s="48" t="s">
        <v>297</v>
      </c>
      <c r="D98" s="48" t="s">
        <v>298</v>
      </c>
      <c r="E98" s="48" t="s">
        <v>261</v>
      </c>
      <c r="F98" s="58" t="s">
        <v>286</v>
      </c>
    </row>
    <row r="99" spans="1:7" ht="30" x14ac:dyDescent="0.25">
      <c r="A99" s="47" t="s">
        <v>299</v>
      </c>
      <c r="B99" s="48" t="s">
        <v>300</v>
      </c>
      <c r="C99" s="48" t="s">
        <v>301</v>
      </c>
      <c r="D99" s="48" t="s">
        <v>302</v>
      </c>
      <c r="E99" s="48" t="s">
        <v>264</v>
      </c>
      <c r="F99" s="58" t="s">
        <v>261</v>
      </c>
    </row>
    <row r="100" spans="1:7" x14ac:dyDescent="0.25">
      <c r="A100" s="47" t="s">
        <v>303</v>
      </c>
      <c r="B100" s="48" t="s">
        <v>304</v>
      </c>
      <c r="C100" s="48" t="s">
        <v>305</v>
      </c>
      <c r="D100" s="48" t="s">
        <v>306</v>
      </c>
      <c r="E100" s="48" t="s">
        <v>307</v>
      </c>
      <c r="F100" s="58" t="s">
        <v>286</v>
      </c>
    </row>
    <row r="101" spans="1:7" x14ac:dyDescent="0.25">
      <c r="A101" s="47" t="s">
        <v>308</v>
      </c>
      <c r="B101" s="48" t="s">
        <v>309</v>
      </c>
      <c r="C101" s="48" t="s">
        <v>310</v>
      </c>
      <c r="D101" s="48" t="s">
        <v>286</v>
      </c>
      <c r="E101" s="48" t="s">
        <v>286</v>
      </c>
      <c r="F101" s="58" t="s">
        <v>286</v>
      </c>
      <c r="G101" t="s">
        <v>286</v>
      </c>
    </row>
    <row r="102" spans="1:7" x14ac:dyDescent="0.25">
      <c r="A102" s="47"/>
      <c r="B102" s="48"/>
      <c r="C102" s="48"/>
      <c r="D102" s="48"/>
      <c r="E102" s="48"/>
      <c r="F102" s="58"/>
    </row>
    <row r="103" spans="1:7" x14ac:dyDescent="0.25">
      <c r="A103" s="45" t="s">
        <v>311</v>
      </c>
      <c r="B103" s="48"/>
      <c r="C103" s="48"/>
      <c r="D103" s="48"/>
      <c r="E103" s="48"/>
      <c r="F103" s="58"/>
    </row>
    <row r="104" spans="1:7" x14ac:dyDescent="0.25">
      <c r="A104" s="47" t="s">
        <v>312</v>
      </c>
      <c r="B104" s="48"/>
      <c r="C104" s="48"/>
      <c r="D104" s="48"/>
      <c r="E104" s="48"/>
      <c r="F104" s="58"/>
    </row>
    <row r="105" spans="1:7" x14ac:dyDescent="0.25">
      <c r="A105" s="47" t="s">
        <v>313</v>
      </c>
      <c r="B105" s="48"/>
      <c r="C105" s="48"/>
      <c r="D105" s="48"/>
      <c r="E105" s="48"/>
      <c r="F105" s="58"/>
    </row>
    <row r="106" spans="1:7" x14ac:dyDescent="0.25">
      <c r="A106" s="47" t="s">
        <v>314</v>
      </c>
      <c r="B106" s="48"/>
      <c r="C106" s="48"/>
      <c r="D106" s="48"/>
      <c r="E106" s="48"/>
      <c r="F106" s="58" t="s">
        <v>286</v>
      </c>
    </row>
    <row r="107" spans="1:7" ht="15.75" thickBot="1" x14ac:dyDescent="0.3">
      <c r="A107" s="49" t="s">
        <v>315</v>
      </c>
      <c r="B107" s="50"/>
      <c r="C107" s="50"/>
      <c r="D107" s="50"/>
      <c r="E107" s="50"/>
      <c r="F107" s="59"/>
    </row>
  </sheetData>
  <mergeCells count="3">
    <mergeCell ref="G4:J4"/>
    <mergeCell ref="M4:P4"/>
    <mergeCell ref="G5:J5"/>
  </mergeCells>
  <dataValidations count="3">
    <dataValidation type="list" allowBlank="1" showInputMessage="1" showErrorMessage="1" promptTitle="Sikkerhet i tiltaksinformasjon" sqref="K6" xr:uid="{826F711F-1B4E-408C-A5A8-7221D8CBE864}">
      <formula1>$A$104:$A$107</formula1>
    </dataValidation>
    <dataValidation type="list" allowBlank="1" showInputMessage="1" showErrorMessage="1" sqref="K7:K10" xr:uid="{72CF5F11-82FA-4FBF-8BF4-537A47F8380B}">
      <formula1>$A$104:$A$107</formula1>
    </dataValidation>
    <dataValidation type="list" allowBlank="1" showInputMessage="1" showErrorMessage="1" promptTitle="Tiltakskategori" prompt="Vennligst velg fra nedtrekkslisten" sqref="D6:D10" xr:uid="{51B7C3A1-60CD-47A3-A3AF-9C32C883B18C}">
      <formula1>$A$88:$A$101</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26E25-ECED-45AD-9676-DA4AB07929C3}">
  <dimension ref="A1:H189"/>
  <sheetViews>
    <sheetView zoomScale="90" zoomScaleNormal="90" workbookViewId="0">
      <selection activeCell="B34" sqref="B34"/>
    </sheetView>
  </sheetViews>
  <sheetFormatPr defaultRowHeight="15" x14ac:dyDescent="0.25"/>
  <cols>
    <col min="1" max="1" width="22.7109375" customWidth="1"/>
    <col min="2" max="4" width="12.7109375" customWidth="1"/>
    <col min="5" max="5" width="17.140625" customWidth="1"/>
    <col min="6" max="7" width="12.7109375" customWidth="1"/>
    <col min="8" max="8" width="21.85546875" customWidth="1"/>
    <col min="9" max="9" width="22.28515625" customWidth="1"/>
    <col min="12" max="12" width="16.42578125" bestFit="1" customWidth="1"/>
    <col min="13" max="14" width="10.85546875" customWidth="1"/>
    <col min="15" max="15" width="9.5703125" customWidth="1"/>
    <col min="16" max="16" width="17.140625" customWidth="1"/>
    <col min="18" max="18" width="10.5703125" customWidth="1"/>
    <col min="19" max="19" width="27" customWidth="1"/>
  </cols>
  <sheetData>
    <row r="1" spans="1:8" s="17" customFormat="1" x14ac:dyDescent="0.25">
      <c r="A1" s="17" t="s">
        <v>124</v>
      </c>
    </row>
    <row r="2" spans="1:8" s="18" customFormat="1" x14ac:dyDescent="0.25">
      <c r="A2" s="18" t="s">
        <v>125</v>
      </c>
    </row>
    <row r="3" spans="1:8" s="18" customFormat="1" x14ac:dyDescent="0.25">
      <c r="A3" s="18" t="s">
        <v>126</v>
      </c>
    </row>
    <row r="4" spans="1:8" s="18" customFormat="1" x14ac:dyDescent="0.25">
      <c r="A4" s="18" t="s">
        <v>411</v>
      </c>
      <c r="B4" s="62"/>
      <c r="C4" s="62"/>
    </row>
    <row r="5" spans="1:8" s="18" customFormat="1" x14ac:dyDescent="0.25"/>
    <row r="6" spans="1:8" s="17" customFormat="1" x14ac:dyDescent="0.25"/>
    <row r="7" spans="1:8" ht="15.75" thickBot="1" x14ac:dyDescent="0.3"/>
    <row r="8" spans="1:8" ht="15" customHeight="1" thickBot="1" x14ac:dyDescent="0.3">
      <c r="A8" s="19"/>
      <c r="B8" s="84" t="s">
        <v>127</v>
      </c>
      <c r="C8" s="85"/>
      <c r="D8" s="85"/>
      <c r="E8" s="85"/>
      <c r="F8" s="86" t="s">
        <v>128</v>
      </c>
      <c r="G8" s="88" t="s">
        <v>129</v>
      </c>
      <c r="H8" s="90" t="s">
        <v>130</v>
      </c>
    </row>
    <row r="9" spans="1:8" s="2" customFormat="1" ht="34.5" customHeight="1" thickBot="1" x14ac:dyDescent="0.3">
      <c r="A9" s="20" t="s">
        <v>131</v>
      </c>
      <c r="B9" s="21" t="s">
        <v>132</v>
      </c>
      <c r="C9" s="22" t="s">
        <v>133</v>
      </c>
      <c r="D9" s="22" t="s">
        <v>134</v>
      </c>
      <c r="E9" s="22" t="s">
        <v>135</v>
      </c>
      <c r="F9" s="87"/>
      <c r="G9" s="89"/>
      <c r="H9" s="91"/>
    </row>
    <row r="10" spans="1:8" x14ac:dyDescent="0.25">
      <c r="A10" s="63" t="s">
        <v>136</v>
      </c>
      <c r="B10" s="64"/>
      <c r="F10" s="65">
        <v>2</v>
      </c>
      <c r="G10" s="63">
        <f>SUM(E10:F10)</f>
        <v>2</v>
      </c>
      <c r="H10" s="66"/>
    </row>
    <row r="11" spans="1:8" s="23" customFormat="1" x14ac:dyDescent="0.25">
      <c r="A11" s="63" t="s">
        <v>137</v>
      </c>
      <c r="B11" s="64"/>
      <c r="C11"/>
      <c r="D11"/>
      <c r="E11"/>
      <c r="F11" s="65">
        <v>43</v>
      </c>
      <c r="G11" s="63">
        <f t="shared" ref="G11:G27" si="0">SUM(E11:F11)</f>
        <v>43</v>
      </c>
      <c r="H11" s="66"/>
    </row>
    <row r="12" spans="1:8" x14ac:dyDescent="0.25">
      <c r="A12" s="63" t="s">
        <v>138</v>
      </c>
      <c r="B12" s="64"/>
      <c r="F12" s="65">
        <v>12</v>
      </c>
      <c r="G12" s="63">
        <f t="shared" si="0"/>
        <v>12</v>
      </c>
      <c r="H12" s="66"/>
    </row>
    <row r="13" spans="1:8" x14ac:dyDescent="0.25">
      <c r="A13" s="63" t="s">
        <v>139</v>
      </c>
      <c r="B13" s="64">
        <v>4</v>
      </c>
      <c r="C13">
        <v>10</v>
      </c>
      <c r="D13">
        <v>4</v>
      </c>
      <c r="E13">
        <f t="shared" ref="E13:E26" si="1">(B13+C13+D13)</f>
        <v>18</v>
      </c>
      <c r="F13" s="63">
        <v>66</v>
      </c>
      <c r="G13" s="63">
        <f t="shared" si="0"/>
        <v>84</v>
      </c>
      <c r="H13" s="66">
        <v>4</v>
      </c>
    </row>
    <row r="14" spans="1:8" x14ac:dyDescent="0.25">
      <c r="A14" s="63" t="s">
        <v>140</v>
      </c>
      <c r="B14" s="64">
        <v>2</v>
      </c>
      <c r="C14">
        <v>1</v>
      </c>
      <c r="E14">
        <f t="shared" si="1"/>
        <v>3</v>
      </c>
      <c r="F14" s="63"/>
      <c r="G14" s="63">
        <f t="shared" si="0"/>
        <v>3</v>
      </c>
      <c r="H14" s="66"/>
    </row>
    <row r="15" spans="1:8" x14ac:dyDescent="0.25">
      <c r="A15" s="63" t="s">
        <v>141</v>
      </c>
      <c r="B15" s="64"/>
      <c r="F15" s="65">
        <v>6</v>
      </c>
      <c r="G15" s="63">
        <f t="shared" si="0"/>
        <v>6</v>
      </c>
      <c r="H15" s="66"/>
    </row>
    <row r="16" spans="1:8" x14ac:dyDescent="0.25">
      <c r="A16" s="63" t="s">
        <v>142</v>
      </c>
      <c r="B16" s="64">
        <v>4</v>
      </c>
      <c r="C16">
        <v>10</v>
      </c>
      <c r="E16">
        <f t="shared" si="1"/>
        <v>14</v>
      </c>
      <c r="F16" s="65">
        <v>56</v>
      </c>
      <c r="G16" s="63">
        <f t="shared" si="0"/>
        <v>70</v>
      </c>
      <c r="H16" s="66">
        <v>5</v>
      </c>
    </row>
    <row r="17" spans="1:8" x14ac:dyDescent="0.25">
      <c r="A17" s="63" t="s">
        <v>143</v>
      </c>
      <c r="B17" s="64">
        <v>17</v>
      </c>
      <c r="C17">
        <v>23</v>
      </c>
      <c r="D17">
        <v>9</v>
      </c>
      <c r="E17">
        <f t="shared" si="1"/>
        <v>49</v>
      </c>
      <c r="F17" s="63">
        <v>117</v>
      </c>
      <c r="G17" s="63">
        <f t="shared" si="0"/>
        <v>166</v>
      </c>
      <c r="H17" s="66">
        <v>21</v>
      </c>
    </row>
    <row r="18" spans="1:8" x14ac:dyDescent="0.25">
      <c r="A18" s="63" t="s">
        <v>144</v>
      </c>
      <c r="B18" s="64"/>
      <c r="F18" s="63"/>
      <c r="G18" s="63"/>
      <c r="H18" s="66"/>
    </row>
    <row r="19" spans="1:8" x14ac:dyDescent="0.25">
      <c r="A19" s="63" t="s">
        <v>145</v>
      </c>
      <c r="B19" s="64"/>
      <c r="F19" s="63"/>
      <c r="G19" s="63"/>
      <c r="H19" s="66"/>
    </row>
    <row r="20" spans="1:8" x14ac:dyDescent="0.25">
      <c r="A20" s="63" t="s">
        <v>146</v>
      </c>
      <c r="B20" s="64">
        <v>5</v>
      </c>
      <c r="C20">
        <v>3</v>
      </c>
      <c r="E20">
        <f t="shared" si="1"/>
        <v>8</v>
      </c>
      <c r="F20" s="65">
        <v>52</v>
      </c>
      <c r="G20" s="63">
        <f t="shared" si="0"/>
        <v>60</v>
      </c>
      <c r="H20" s="66">
        <v>13</v>
      </c>
    </row>
    <row r="21" spans="1:8" x14ac:dyDescent="0.25">
      <c r="A21" s="63" t="s">
        <v>147</v>
      </c>
      <c r="B21" s="64">
        <v>4</v>
      </c>
      <c r="E21">
        <f t="shared" si="1"/>
        <v>4</v>
      </c>
      <c r="F21" s="65">
        <v>4</v>
      </c>
      <c r="G21" s="63">
        <f t="shared" si="0"/>
        <v>8</v>
      </c>
      <c r="H21" s="66"/>
    </row>
    <row r="22" spans="1:8" x14ac:dyDescent="0.25">
      <c r="A22" s="63" t="s">
        <v>148</v>
      </c>
      <c r="B22" s="64"/>
      <c r="F22" s="65">
        <v>8</v>
      </c>
      <c r="G22" s="63">
        <f t="shared" si="0"/>
        <v>8</v>
      </c>
      <c r="H22" s="66"/>
    </row>
    <row r="23" spans="1:8" x14ac:dyDescent="0.25">
      <c r="A23" s="63" t="s">
        <v>149</v>
      </c>
      <c r="B23" s="64">
        <v>2</v>
      </c>
      <c r="C23">
        <v>3</v>
      </c>
      <c r="D23">
        <v>2</v>
      </c>
      <c r="E23">
        <f t="shared" si="1"/>
        <v>7</v>
      </c>
      <c r="F23" s="63">
        <v>103</v>
      </c>
      <c r="G23" s="63">
        <f t="shared" si="0"/>
        <v>110</v>
      </c>
      <c r="H23" s="66"/>
    </row>
    <row r="24" spans="1:8" x14ac:dyDescent="0.25">
      <c r="A24" s="63" t="s">
        <v>150</v>
      </c>
      <c r="B24" s="64">
        <v>1</v>
      </c>
      <c r="C24">
        <v>1</v>
      </c>
      <c r="D24">
        <v>3</v>
      </c>
      <c r="E24">
        <f t="shared" si="1"/>
        <v>5</v>
      </c>
      <c r="F24" s="63">
        <v>91</v>
      </c>
      <c r="G24" s="63">
        <f t="shared" si="0"/>
        <v>96</v>
      </c>
      <c r="H24" s="66">
        <v>2</v>
      </c>
    </row>
    <row r="25" spans="1:8" x14ac:dyDescent="0.25">
      <c r="A25" s="63" t="s">
        <v>151</v>
      </c>
      <c r="B25" s="64">
        <v>3</v>
      </c>
      <c r="C25">
        <v>1</v>
      </c>
      <c r="E25">
        <f t="shared" si="1"/>
        <v>4</v>
      </c>
      <c r="F25" s="65">
        <v>52</v>
      </c>
      <c r="G25" s="63">
        <f t="shared" si="0"/>
        <v>56</v>
      </c>
      <c r="H25" s="66">
        <v>6</v>
      </c>
    </row>
    <row r="26" spans="1:8" x14ac:dyDescent="0.25">
      <c r="A26" s="63" t="s">
        <v>152</v>
      </c>
      <c r="B26" s="64">
        <v>2</v>
      </c>
      <c r="C26">
        <v>1</v>
      </c>
      <c r="E26">
        <f t="shared" si="1"/>
        <v>3</v>
      </c>
      <c r="F26" s="65">
        <v>60</v>
      </c>
      <c r="G26" s="63">
        <f t="shared" si="0"/>
        <v>63</v>
      </c>
      <c r="H26" s="66">
        <v>5</v>
      </c>
    </row>
    <row r="27" spans="1:8" ht="15.75" thickBot="1" x14ac:dyDescent="0.3">
      <c r="A27" s="63" t="s">
        <v>153</v>
      </c>
      <c r="B27" s="64"/>
      <c r="F27" s="67">
        <v>90</v>
      </c>
      <c r="G27" s="63">
        <f t="shared" si="0"/>
        <v>90</v>
      </c>
      <c r="H27" s="66"/>
    </row>
    <row r="28" spans="1:8" s="2" customFormat="1" ht="15.75" thickBot="1" x14ac:dyDescent="0.3">
      <c r="A28" s="24" t="s">
        <v>154</v>
      </c>
      <c r="B28" s="25">
        <f>SUM(B10:B27)</f>
        <v>44</v>
      </c>
      <c r="C28" s="26">
        <f>SUM(C10:C27)</f>
        <v>53</v>
      </c>
      <c r="D28" s="26">
        <f>SUM(D10:D27)</f>
        <v>18</v>
      </c>
      <c r="E28" s="26">
        <f>SUM(E10:E27)</f>
        <v>115</v>
      </c>
      <c r="F28" s="27">
        <f t="shared" ref="F28:H28" si="2">SUM(F10:F27)</f>
        <v>762</v>
      </c>
      <c r="G28" s="24">
        <f t="shared" si="2"/>
        <v>877</v>
      </c>
      <c r="H28" s="27">
        <f t="shared" si="2"/>
        <v>56</v>
      </c>
    </row>
    <row r="32" spans="1:8" x14ac:dyDescent="0.25">
      <c r="A32" t="s">
        <v>155</v>
      </c>
    </row>
    <row r="33" spans="1:8" s="18" customFormat="1" x14ac:dyDescent="0.25">
      <c r="A33" s="18" t="s">
        <v>125</v>
      </c>
    </row>
    <row r="34" spans="1:8" s="18" customFormat="1" x14ac:dyDescent="0.25">
      <c r="A34" s="18" t="s">
        <v>126</v>
      </c>
    </row>
    <row r="35" spans="1:8" s="18" customFormat="1" x14ac:dyDescent="0.25">
      <c r="A35" s="18" t="s">
        <v>411</v>
      </c>
    </row>
    <row r="36" spans="1:8" s="18" customFormat="1" x14ac:dyDescent="0.25"/>
    <row r="37" spans="1:8" s="17" customFormat="1" x14ac:dyDescent="0.25"/>
    <row r="38" spans="1:8" s="17" customFormat="1" ht="15.75" thickBot="1" x14ac:dyDescent="0.3"/>
    <row r="39" spans="1:8" ht="15" customHeight="1" thickBot="1" x14ac:dyDescent="0.3">
      <c r="A39" s="19"/>
      <c r="B39" s="85" t="s">
        <v>127</v>
      </c>
      <c r="C39" s="85"/>
      <c r="D39" s="85"/>
      <c r="E39" s="92"/>
      <c r="F39" s="86" t="s">
        <v>128</v>
      </c>
      <c r="G39" s="88" t="s">
        <v>129</v>
      </c>
      <c r="H39" s="90" t="s">
        <v>156</v>
      </c>
    </row>
    <row r="40" spans="1:8" s="2" customFormat="1" ht="34.5" customHeight="1" thickBot="1" x14ac:dyDescent="0.3">
      <c r="A40" s="20" t="s">
        <v>131</v>
      </c>
      <c r="B40" s="22" t="s">
        <v>132</v>
      </c>
      <c r="C40" s="22" t="s">
        <v>133</v>
      </c>
      <c r="D40" s="22" t="s">
        <v>134</v>
      </c>
      <c r="E40" s="22" t="s">
        <v>135</v>
      </c>
      <c r="F40" s="87"/>
      <c r="G40" s="89"/>
      <c r="H40" s="91"/>
    </row>
    <row r="41" spans="1:8" x14ac:dyDescent="0.25">
      <c r="A41" s="63" t="s">
        <v>136</v>
      </c>
      <c r="B41" s="28"/>
      <c r="C41" s="28"/>
      <c r="D41" s="28"/>
      <c r="E41" s="28"/>
      <c r="F41" s="68">
        <v>2.0470000000000002</v>
      </c>
      <c r="G41" s="69">
        <f>SUM(E41:F41)</f>
        <v>2.0470000000000002</v>
      </c>
      <c r="H41" s="70"/>
    </row>
    <row r="42" spans="1:8" x14ac:dyDescent="0.25">
      <c r="A42" s="63" t="s">
        <v>137</v>
      </c>
      <c r="B42" s="28"/>
      <c r="C42" s="28"/>
      <c r="D42" s="28"/>
      <c r="E42" s="28"/>
      <c r="F42" s="68">
        <v>171.91</v>
      </c>
      <c r="G42" s="69">
        <f t="shared" ref="G42:G58" si="3">SUM(E42:F42)</f>
        <v>171.91</v>
      </c>
      <c r="H42" s="70"/>
    </row>
    <row r="43" spans="1:8" x14ac:dyDescent="0.25">
      <c r="A43" s="63" t="s">
        <v>138</v>
      </c>
      <c r="B43" s="28"/>
      <c r="C43" s="28"/>
      <c r="D43" s="28"/>
      <c r="E43" s="28"/>
      <c r="F43" s="68">
        <v>30.475000000000001</v>
      </c>
      <c r="G43" s="69">
        <f t="shared" si="3"/>
        <v>30.475000000000001</v>
      </c>
      <c r="H43" s="70"/>
    </row>
    <row r="44" spans="1:8" x14ac:dyDescent="0.25">
      <c r="A44" s="63" t="s">
        <v>139</v>
      </c>
      <c r="B44" s="28">
        <v>6901.3291234921326</v>
      </c>
      <c r="C44" s="28">
        <v>3275.60291281745</v>
      </c>
      <c r="D44" s="28">
        <v>57.272558651979736</v>
      </c>
      <c r="E44" s="28">
        <f t="shared" ref="E44:E57" si="4">SUM(B44:D44)</f>
        <v>10234.204594961562</v>
      </c>
      <c r="F44" s="69">
        <v>2651.4209999999998</v>
      </c>
      <c r="G44" s="69">
        <f t="shared" si="3"/>
        <v>12885.625594961562</v>
      </c>
      <c r="H44" s="70">
        <v>162.41999999999999</v>
      </c>
    </row>
    <row r="45" spans="1:8" x14ac:dyDescent="0.25">
      <c r="A45" s="63" t="s">
        <v>140</v>
      </c>
      <c r="B45" s="28">
        <v>59.047546882732419</v>
      </c>
      <c r="C45" s="28">
        <v>6.2917102907082381</v>
      </c>
      <c r="D45" s="28"/>
      <c r="E45" s="28">
        <f t="shared" si="4"/>
        <v>65.339257173440657</v>
      </c>
      <c r="F45" s="69"/>
      <c r="G45" s="69">
        <f t="shared" si="3"/>
        <v>65.339257173440657</v>
      </c>
      <c r="H45" s="70"/>
    </row>
    <row r="46" spans="1:8" x14ac:dyDescent="0.25">
      <c r="A46" s="63" t="s">
        <v>141</v>
      </c>
      <c r="B46" s="28"/>
      <c r="C46" s="28"/>
      <c r="D46" s="28"/>
      <c r="E46" s="28"/>
      <c r="F46" s="68">
        <v>16.085999999999999</v>
      </c>
      <c r="G46" s="69">
        <f t="shared" si="3"/>
        <v>16.085999999999999</v>
      </c>
      <c r="H46" s="70"/>
    </row>
    <row r="47" spans="1:8" x14ac:dyDescent="0.25">
      <c r="A47" s="63" t="s">
        <v>142</v>
      </c>
      <c r="B47" s="28">
        <v>100.36406318075004</v>
      </c>
      <c r="C47" s="28">
        <v>220.18555397920025</v>
      </c>
      <c r="D47" s="28"/>
      <c r="E47" s="28">
        <f t="shared" si="4"/>
        <v>320.54961715995029</v>
      </c>
      <c r="F47" s="68">
        <v>271.19400000000002</v>
      </c>
      <c r="G47" s="69">
        <f t="shared" si="3"/>
        <v>591.7436171599503</v>
      </c>
      <c r="H47" s="70">
        <v>31.893999999999998</v>
      </c>
    </row>
    <row r="48" spans="1:8" x14ac:dyDescent="0.25">
      <c r="A48" s="63" t="s">
        <v>143</v>
      </c>
      <c r="B48" s="28">
        <v>11080.467327470673</v>
      </c>
      <c r="C48" s="28">
        <v>6715.0257522228949</v>
      </c>
      <c r="D48" s="28">
        <v>1134.1454951025112</v>
      </c>
      <c r="E48" s="28">
        <f t="shared" si="4"/>
        <v>18929.638574796078</v>
      </c>
      <c r="F48" s="69">
        <v>3672.1959999999999</v>
      </c>
      <c r="G48" s="69">
        <f t="shared" si="3"/>
        <v>22601.834574796078</v>
      </c>
      <c r="H48" s="70">
        <v>1983.385</v>
      </c>
    </row>
    <row r="49" spans="1:8" x14ac:dyDescent="0.25">
      <c r="A49" s="63" t="s">
        <v>144</v>
      </c>
      <c r="B49" s="28"/>
      <c r="C49" s="28"/>
      <c r="D49" s="28"/>
      <c r="E49" s="28"/>
      <c r="F49" s="69"/>
      <c r="G49" s="69"/>
      <c r="H49" s="70"/>
    </row>
    <row r="50" spans="1:8" x14ac:dyDescent="0.25">
      <c r="A50" s="63" t="s">
        <v>145</v>
      </c>
      <c r="B50" s="28"/>
      <c r="C50" s="28"/>
      <c r="D50" s="28"/>
      <c r="E50" s="28"/>
      <c r="F50" s="69"/>
      <c r="G50" s="69"/>
      <c r="H50" s="70"/>
    </row>
    <row r="51" spans="1:8" x14ac:dyDescent="0.25">
      <c r="A51" s="63" t="s">
        <v>146</v>
      </c>
      <c r="B51" s="28">
        <v>2775.7246067077108</v>
      </c>
      <c r="C51" s="28">
        <v>35.221592900160772</v>
      </c>
      <c r="D51" s="28"/>
      <c r="E51" s="28">
        <f t="shared" si="4"/>
        <v>2810.9461996078717</v>
      </c>
      <c r="F51" s="68">
        <v>349.70600000000002</v>
      </c>
      <c r="G51" s="69">
        <f t="shared" si="3"/>
        <v>3160.6521996078718</v>
      </c>
      <c r="H51" s="70">
        <v>189.078</v>
      </c>
    </row>
    <row r="52" spans="1:8" x14ac:dyDescent="0.25">
      <c r="A52" s="63" t="s">
        <v>147</v>
      </c>
      <c r="B52" s="28">
        <v>1128.5798555310203</v>
      </c>
      <c r="C52" s="28"/>
      <c r="D52" s="28"/>
      <c r="E52" s="28">
        <f t="shared" si="4"/>
        <v>1128.5798555310203</v>
      </c>
      <c r="F52" s="68">
        <v>7.7569999999999997</v>
      </c>
      <c r="G52" s="69">
        <f t="shared" si="3"/>
        <v>1136.3368555310203</v>
      </c>
      <c r="H52" s="70"/>
    </row>
    <row r="53" spans="1:8" x14ac:dyDescent="0.25">
      <c r="A53" s="63" t="s">
        <v>148</v>
      </c>
      <c r="B53" s="28"/>
      <c r="C53" s="28"/>
      <c r="D53" s="28"/>
      <c r="E53" s="28"/>
      <c r="F53" s="68">
        <v>19.649000000000001</v>
      </c>
      <c r="G53" s="69">
        <f t="shared" si="3"/>
        <v>19.649000000000001</v>
      </c>
      <c r="H53" s="70"/>
    </row>
    <row r="54" spans="1:8" x14ac:dyDescent="0.25">
      <c r="A54" s="63" t="s">
        <v>149</v>
      </c>
      <c r="B54" s="28">
        <v>670.76371280436831</v>
      </c>
      <c r="C54" s="28">
        <v>355.54499686292621</v>
      </c>
      <c r="D54" s="28">
        <v>21.189152728642789</v>
      </c>
      <c r="E54" s="28">
        <f t="shared" si="4"/>
        <v>1047.4978623959373</v>
      </c>
      <c r="F54" s="69">
        <v>1294.8499999999999</v>
      </c>
      <c r="G54" s="69">
        <f t="shared" si="3"/>
        <v>2342.3478623959372</v>
      </c>
      <c r="H54" s="70"/>
    </row>
    <row r="55" spans="1:8" x14ac:dyDescent="0.25">
      <c r="A55" s="63" t="s">
        <v>150</v>
      </c>
      <c r="B55" s="28">
        <v>40.328390752301097</v>
      </c>
      <c r="C55" s="28">
        <v>9.7761384100926882</v>
      </c>
      <c r="D55" s="28">
        <v>17.667776856794909</v>
      </c>
      <c r="E55" s="28">
        <f t="shared" si="4"/>
        <v>67.772306019188704</v>
      </c>
      <c r="F55" s="69">
        <v>750.55700000000002</v>
      </c>
      <c r="G55" s="69">
        <f t="shared" si="3"/>
        <v>818.32930601918872</v>
      </c>
      <c r="H55" s="70">
        <v>3.044</v>
      </c>
    </row>
    <row r="56" spans="1:8" x14ac:dyDescent="0.25">
      <c r="A56" s="63" t="s">
        <v>151</v>
      </c>
      <c r="B56" s="28">
        <v>838.99025850825137</v>
      </c>
      <c r="C56" s="28">
        <v>8.2661721208284984</v>
      </c>
      <c r="D56" s="28"/>
      <c r="E56" s="28">
        <f t="shared" si="4"/>
        <v>847.25643062907989</v>
      </c>
      <c r="F56" s="68">
        <v>2641.84</v>
      </c>
      <c r="G56" s="69">
        <f t="shared" si="3"/>
        <v>3489.0964306290798</v>
      </c>
      <c r="H56" s="70">
        <v>510.428</v>
      </c>
    </row>
    <row r="57" spans="1:8" x14ac:dyDescent="0.25">
      <c r="A57" s="63" t="s">
        <v>152</v>
      </c>
      <c r="B57" s="28">
        <v>117.25147680681087</v>
      </c>
      <c r="C57" s="28">
        <v>28.74880906024714</v>
      </c>
      <c r="D57" s="28"/>
      <c r="E57" s="28">
        <f t="shared" si="4"/>
        <v>146.00028586705801</v>
      </c>
      <c r="F57" s="68">
        <v>186.595</v>
      </c>
      <c r="G57" s="69">
        <f t="shared" si="3"/>
        <v>332.59528586705801</v>
      </c>
      <c r="H57" s="70">
        <v>92.468999999999994</v>
      </c>
    </row>
    <row r="58" spans="1:8" ht="15.75" thickBot="1" x14ac:dyDescent="0.3">
      <c r="A58" s="63" t="s">
        <v>153</v>
      </c>
      <c r="B58" s="28"/>
      <c r="C58" s="28"/>
      <c r="D58" s="28"/>
      <c r="E58" s="28"/>
      <c r="F58" s="71">
        <v>672.26800000000003</v>
      </c>
      <c r="G58" s="69">
        <f t="shared" si="3"/>
        <v>672.26800000000003</v>
      </c>
      <c r="H58" s="70"/>
    </row>
    <row r="59" spans="1:8" ht="15.75" thickBot="1" x14ac:dyDescent="0.3">
      <c r="A59" s="24" t="s">
        <v>154</v>
      </c>
      <c r="B59" s="29">
        <f>SUM(B41:B58)</f>
        <v>23712.846362136752</v>
      </c>
      <c r="C59" s="29">
        <f t="shared" ref="C59:G59" si="5">SUM(C41:C58)</f>
        <v>10654.663638664508</v>
      </c>
      <c r="D59" s="29">
        <f t="shared" si="5"/>
        <v>1230.2749833399287</v>
      </c>
      <c r="E59" s="29">
        <f t="shared" si="5"/>
        <v>35597.784984141181</v>
      </c>
      <c r="F59" s="72">
        <f t="shared" si="5"/>
        <v>12738.550999999999</v>
      </c>
      <c r="G59" s="73">
        <f t="shared" si="5"/>
        <v>48336.335984141188</v>
      </c>
      <c r="H59" s="72">
        <f>SUM(H41:H58)</f>
        <v>2972.7179999999998</v>
      </c>
    </row>
    <row r="60" spans="1:8" x14ac:dyDescent="0.25">
      <c r="B60" s="28"/>
    </row>
    <row r="63" spans="1:8" x14ac:dyDescent="0.25">
      <c r="A63" s="17" t="s">
        <v>162</v>
      </c>
      <c r="B63" s="17"/>
      <c r="C63" s="17"/>
      <c r="D63" s="17"/>
      <c r="E63" s="17"/>
    </row>
    <row r="64" spans="1:8" x14ac:dyDescent="0.25">
      <c r="A64" s="18" t="s">
        <v>125</v>
      </c>
      <c r="B64" s="18"/>
      <c r="C64" s="18"/>
      <c r="D64" s="18"/>
      <c r="E64" s="18"/>
    </row>
    <row r="65" spans="1:5" x14ac:dyDescent="0.25">
      <c r="A65" s="18" t="s">
        <v>126</v>
      </c>
      <c r="B65" s="18"/>
      <c r="C65" s="18"/>
      <c r="D65" s="18"/>
      <c r="E65" s="18"/>
    </row>
    <row r="66" spans="1:5" x14ac:dyDescent="0.25">
      <c r="A66" s="18" t="s">
        <v>411</v>
      </c>
      <c r="B66" s="62"/>
      <c r="C66" s="62"/>
      <c r="D66" s="18"/>
      <c r="E66" s="18"/>
    </row>
    <row r="67" spans="1:5" x14ac:dyDescent="0.25">
      <c r="A67" s="18"/>
      <c r="B67" s="18"/>
      <c r="C67" s="18"/>
      <c r="D67" s="18"/>
      <c r="E67" s="18"/>
    </row>
    <row r="68" spans="1:5" x14ac:dyDescent="0.25">
      <c r="A68" s="17"/>
      <c r="B68" s="17"/>
      <c r="C68" s="17"/>
      <c r="D68" s="17"/>
      <c r="E68" s="17"/>
    </row>
    <row r="69" spans="1:5" ht="15.75" thickBot="1" x14ac:dyDescent="0.3">
      <c r="A69" s="17"/>
      <c r="B69" s="17"/>
      <c r="C69" s="17"/>
      <c r="D69" s="17"/>
    </row>
    <row r="70" spans="1:5" ht="15.75" thickBot="1" x14ac:dyDescent="0.3">
      <c r="A70" s="30" t="s">
        <v>163</v>
      </c>
      <c r="B70" s="31" t="s">
        <v>164</v>
      </c>
      <c r="C70" s="32" t="s">
        <v>165</v>
      </c>
    </row>
    <row r="71" spans="1:5" ht="15.75" thickBot="1" x14ac:dyDescent="0.3">
      <c r="A71" s="74" t="s">
        <v>136</v>
      </c>
      <c r="B71" s="75" t="s">
        <v>412</v>
      </c>
      <c r="C71" s="33" t="s">
        <v>166</v>
      </c>
    </row>
    <row r="72" spans="1:5" x14ac:dyDescent="0.25">
      <c r="A72" s="30" t="s">
        <v>137</v>
      </c>
      <c r="B72" s="31" t="s">
        <v>413</v>
      </c>
      <c r="C72" s="34" t="s">
        <v>166</v>
      </c>
    </row>
    <row r="73" spans="1:5" x14ac:dyDescent="0.25">
      <c r="A73" s="64"/>
      <c r="B73" t="s">
        <v>414</v>
      </c>
      <c r="C73" s="35" t="s">
        <v>166</v>
      </c>
    </row>
    <row r="74" spans="1:5" ht="15.75" thickBot="1" x14ac:dyDescent="0.3">
      <c r="A74" s="76"/>
      <c r="B74" s="77" t="s">
        <v>415</v>
      </c>
      <c r="C74" s="36" t="s">
        <v>166</v>
      </c>
    </row>
    <row r="75" spans="1:5" x14ac:dyDescent="0.25">
      <c r="A75" s="30" t="s">
        <v>138</v>
      </c>
      <c r="B75" s="31" t="s">
        <v>416</v>
      </c>
      <c r="C75" s="34" t="s">
        <v>166</v>
      </c>
    </row>
    <row r="76" spans="1:5" ht="15.75" thickBot="1" x14ac:dyDescent="0.3">
      <c r="A76" s="76"/>
      <c r="B76" s="77" t="s">
        <v>417</v>
      </c>
      <c r="C76" s="36" t="s">
        <v>166</v>
      </c>
    </row>
    <row r="77" spans="1:5" x14ac:dyDescent="0.25">
      <c r="A77" s="30" t="s">
        <v>139</v>
      </c>
      <c r="B77" s="31" t="s">
        <v>418</v>
      </c>
      <c r="C77" s="34" t="s">
        <v>166</v>
      </c>
    </row>
    <row r="78" spans="1:5" x14ac:dyDescent="0.25">
      <c r="A78" s="64"/>
      <c r="B78" t="s">
        <v>419</v>
      </c>
      <c r="C78" s="35" t="s">
        <v>166</v>
      </c>
    </row>
    <row r="79" spans="1:5" x14ac:dyDescent="0.25">
      <c r="A79" s="64"/>
      <c r="B79" t="s">
        <v>420</v>
      </c>
      <c r="C79" s="35" t="s">
        <v>166</v>
      </c>
    </row>
    <row r="80" spans="1:5" x14ac:dyDescent="0.25">
      <c r="A80" s="64"/>
      <c r="B80" t="s">
        <v>421</v>
      </c>
      <c r="C80" s="35" t="s">
        <v>166</v>
      </c>
    </row>
    <row r="81" spans="1:3" x14ac:dyDescent="0.25">
      <c r="A81" s="64"/>
      <c r="B81" t="s">
        <v>422</v>
      </c>
      <c r="C81" s="35" t="s">
        <v>166</v>
      </c>
    </row>
    <row r="82" spans="1:3" x14ac:dyDescent="0.25">
      <c r="A82" s="64"/>
      <c r="B82" t="s">
        <v>423</v>
      </c>
      <c r="C82" s="35" t="s">
        <v>166</v>
      </c>
    </row>
    <row r="83" spans="1:3" x14ac:dyDescent="0.25">
      <c r="A83" s="64"/>
      <c r="B83" t="s">
        <v>424</v>
      </c>
      <c r="C83" s="35" t="s">
        <v>166</v>
      </c>
    </row>
    <row r="84" spans="1:3" x14ac:dyDescent="0.25">
      <c r="A84" s="64"/>
      <c r="B84" t="s">
        <v>425</v>
      </c>
      <c r="C84" s="35" t="s">
        <v>166</v>
      </c>
    </row>
    <row r="85" spans="1:3" x14ac:dyDescent="0.25">
      <c r="A85" s="64"/>
      <c r="B85" t="s">
        <v>426</v>
      </c>
      <c r="C85" s="35" t="s">
        <v>166</v>
      </c>
    </row>
    <row r="86" spans="1:3" x14ac:dyDescent="0.25">
      <c r="A86" s="64"/>
      <c r="B86" t="s">
        <v>427</v>
      </c>
      <c r="C86" s="35" t="s">
        <v>166</v>
      </c>
    </row>
    <row r="87" spans="1:3" ht="15.75" thickBot="1" x14ac:dyDescent="0.3">
      <c r="A87" s="76"/>
      <c r="B87" s="77" t="s">
        <v>428</v>
      </c>
      <c r="C87" s="36" t="s">
        <v>166</v>
      </c>
    </row>
    <row r="88" spans="1:3" ht="15.75" thickBot="1" x14ac:dyDescent="0.3">
      <c r="A88" s="74" t="s">
        <v>140</v>
      </c>
      <c r="B88" s="75" t="s">
        <v>429</v>
      </c>
      <c r="C88" s="33" t="s">
        <v>166</v>
      </c>
    </row>
    <row r="89" spans="1:3" x14ac:dyDescent="0.25">
      <c r="A89" s="30" t="s">
        <v>141</v>
      </c>
      <c r="B89" s="31" t="s">
        <v>430</v>
      </c>
      <c r="C89" s="34" t="s">
        <v>166</v>
      </c>
    </row>
    <row r="90" spans="1:3" x14ac:dyDescent="0.25">
      <c r="A90" s="64"/>
      <c r="B90" t="s">
        <v>431</v>
      </c>
      <c r="C90" s="35" t="s">
        <v>166</v>
      </c>
    </row>
    <row r="91" spans="1:3" ht="15.75" thickBot="1" x14ac:dyDescent="0.3">
      <c r="A91" s="76"/>
      <c r="B91" s="77" t="s">
        <v>432</v>
      </c>
      <c r="C91" s="36" t="s">
        <v>166</v>
      </c>
    </row>
    <row r="92" spans="1:3" x14ac:dyDescent="0.25">
      <c r="A92" s="30" t="s">
        <v>142</v>
      </c>
      <c r="B92" s="31" t="s">
        <v>433</v>
      </c>
      <c r="C92" s="34" t="s">
        <v>166</v>
      </c>
    </row>
    <row r="93" spans="1:3" x14ac:dyDescent="0.25">
      <c r="A93" s="64"/>
      <c r="B93" t="s">
        <v>434</v>
      </c>
      <c r="C93" s="35" t="s">
        <v>166</v>
      </c>
    </row>
    <row r="94" spans="1:3" x14ac:dyDescent="0.25">
      <c r="A94" s="64"/>
      <c r="B94" t="s">
        <v>435</v>
      </c>
      <c r="C94" s="35" t="s">
        <v>166</v>
      </c>
    </row>
    <row r="95" spans="1:3" x14ac:dyDescent="0.25">
      <c r="A95" s="64"/>
      <c r="B95" t="s">
        <v>436</v>
      </c>
      <c r="C95" s="35" t="s">
        <v>166</v>
      </c>
    </row>
    <row r="96" spans="1:3" x14ac:dyDescent="0.25">
      <c r="A96" s="64"/>
      <c r="B96" t="s">
        <v>437</v>
      </c>
      <c r="C96" s="35" t="s">
        <v>166</v>
      </c>
    </row>
    <row r="97" spans="1:3" x14ac:dyDescent="0.25">
      <c r="A97" s="64"/>
      <c r="B97" t="s">
        <v>438</v>
      </c>
      <c r="C97" s="35" t="s">
        <v>166</v>
      </c>
    </row>
    <row r="98" spans="1:3" x14ac:dyDescent="0.25">
      <c r="A98" s="64"/>
      <c r="B98" t="s">
        <v>439</v>
      </c>
      <c r="C98" s="35" t="s">
        <v>166</v>
      </c>
    </row>
    <row r="99" spans="1:3" x14ac:dyDescent="0.25">
      <c r="A99" s="64"/>
      <c r="B99" t="s">
        <v>440</v>
      </c>
      <c r="C99" s="35" t="s">
        <v>166</v>
      </c>
    </row>
    <row r="100" spans="1:3" x14ac:dyDescent="0.25">
      <c r="A100" s="64"/>
      <c r="B100" t="s">
        <v>441</v>
      </c>
      <c r="C100" s="35" t="s">
        <v>166</v>
      </c>
    </row>
    <row r="101" spans="1:3" x14ac:dyDescent="0.25">
      <c r="A101" s="64"/>
      <c r="B101" t="s">
        <v>442</v>
      </c>
      <c r="C101" s="35" t="s">
        <v>166</v>
      </c>
    </row>
    <row r="102" spans="1:3" x14ac:dyDescent="0.25">
      <c r="A102" s="64"/>
      <c r="B102" t="s">
        <v>443</v>
      </c>
      <c r="C102" s="35" t="s">
        <v>166</v>
      </c>
    </row>
    <row r="103" spans="1:3" x14ac:dyDescent="0.25">
      <c r="A103" s="64"/>
      <c r="B103" t="s">
        <v>444</v>
      </c>
      <c r="C103" s="35" t="s">
        <v>166</v>
      </c>
    </row>
    <row r="104" spans="1:3" x14ac:dyDescent="0.25">
      <c r="A104" s="64"/>
      <c r="B104" t="s">
        <v>445</v>
      </c>
      <c r="C104" s="35" t="s">
        <v>166</v>
      </c>
    </row>
    <row r="105" spans="1:3" x14ac:dyDescent="0.25">
      <c r="A105" s="64"/>
      <c r="B105" t="s">
        <v>446</v>
      </c>
      <c r="C105" s="35" t="s">
        <v>166</v>
      </c>
    </row>
    <row r="106" spans="1:3" x14ac:dyDescent="0.25">
      <c r="A106" s="64"/>
      <c r="B106" t="s">
        <v>447</v>
      </c>
      <c r="C106" s="35" t="s">
        <v>166</v>
      </c>
    </row>
    <row r="107" spans="1:3" x14ac:dyDescent="0.25">
      <c r="A107" s="64"/>
      <c r="B107" t="s">
        <v>448</v>
      </c>
      <c r="C107" s="35" t="s">
        <v>166</v>
      </c>
    </row>
    <row r="108" spans="1:3" x14ac:dyDescent="0.25">
      <c r="A108" s="64"/>
      <c r="B108" t="s">
        <v>449</v>
      </c>
      <c r="C108" s="35" t="s">
        <v>166</v>
      </c>
    </row>
    <row r="109" spans="1:3" ht="15.75" thickBot="1" x14ac:dyDescent="0.3">
      <c r="A109" s="76"/>
      <c r="B109" s="77" t="s">
        <v>450</v>
      </c>
      <c r="C109" s="36" t="s">
        <v>166</v>
      </c>
    </row>
    <row r="110" spans="1:3" x14ac:dyDescent="0.25">
      <c r="A110" s="30" t="s">
        <v>143</v>
      </c>
      <c r="B110" s="31" t="s">
        <v>451</v>
      </c>
      <c r="C110" s="34" t="s">
        <v>166</v>
      </c>
    </row>
    <row r="111" spans="1:3" x14ac:dyDescent="0.25">
      <c r="A111" s="64"/>
      <c r="B111" t="s">
        <v>452</v>
      </c>
      <c r="C111" s="35" t="s">
        <v>166</v>
      </c>
    </row>
    <row r="112" spans="1:3" x14ac:dyDescent="0.25">
      <c r="A112" s="64"/>
      <c r="B112" t="s">
        <v>453</v>
      </c>
      <c r="C112" s="35" t="s">
        <v>166</v>
      </c>
    </row>
    <row r="113" spans="1:3" x14ac:dyDescent="0.25">
      <c r="A113" s="64"/>
      <c r="B113" t="s">
        <v>454</v>
      </c>
      <c r="C113" s="35" t="s">
        <v>166</v>
      </c>
    </row>
    <row r="114" spans="1:3" x14ac:dyDescent="0.25">
      <c r="A114" s="64"/>
      <c r="B114" t="s">
        <v>455</v>
      </c>
      <c r="C114" s="35" t="s">
        <v>166</v>
      </c>
    </row>
    <row r="115" spans="1:3" x14ac:dyDescent="0.25">
      <c r="A115" s="64"/>
      <c r="B115" t="s">
        <v>456</v>
      </c>
      <c r="C115" s="35" t="s">
        <v>166</v>
      </c>
    </row>
    <row r="116" spans="1:3" x14ac:dyDescent="0.25">
      <c r="A116" s="64"/>
      <c r="B116" t="s">
        <v>457</v>
      </c>
      <c r="C116" s="35" t="s">
        <v>166</v>
      </c>
    </row>
    <row r="117" spans="1:3" x14ac:dyDescent="0.25">
      <c r="A117" s="64"/>
      <c r="B117" t="s">
        <v>458</v>
      </c>
      <c r="C117" s="35" t="s">
        <v>166</v>
      </c>
    </row>
    <row r="118" spans="1:3" x14ac:dyDescent="0.25">
      <c r="A118" s="64"/>
      <c r="B118" t="s">
        <v>459</v>
      </c>
      <c r="C118" s="35" t="s">
        <v>166</v>
      </c>
    </row>
    <row r="119" spans="1:3" x14ac:dyDescent="0.25">
      <c r="A119" s="64"/>
      <c r="B119" t="s">
        <v>460</v>
      </c>
      <c r="C119" s="35" t="s">
        <v>166</v>
      </c>
    </row>
    <row r="120" spans="1:3" x14ac:dyDescent="0.25">
      <c r="A120" s="64"/>
      <c r="B120" t="s">
        <v>461</v>
      </c>
      <c r="C120" s="35" t="s">
        <v>166</v>
      </c>
    </row>
    <row r="121" spans="1:3" x14ac:dyDescent="0.25">
      <c r="A121" s="64"/>
      <c r="B121" t="s">
        <v>462</v>
      </c>
      <c r="C121" s="35" t="s">
        <v>166</v>
      </c>
    </row>
    <row r="122" spans="1:3" x14ac:dyDescent="0.25">
      <c r="A122" s="64"/>
      <c r="B122" t="s">
        <v>463</v>
      </c>
      <c r="C122" s="35" t="s">
        <v>166</v>
      </c>
    </row>
    <row r="123" spans="1:3" x14ac:dyDescent="0.25">
      <c r="A123" s="64"/>
      <c r="B123" t="s">
        <v>464</v>
      </c>
      <c r="C123" s="35" t="s">
        <v>166</v>
      </c>
    </row>
    <row r="124" spans="1:3" x14ac:dyDescent="0.25">
      <c r="A124" s="64"/>
      <c r="B124" t="s">
        <v>465</v>
      </c>
      <c r="C124" s="35" t="s">
        <v>166</v>
      </c>
    </row>
    <row r="125" spans="1:3" x14ac:dyDescent="0.25">
      <c r="A125" s="64"/>
      <c r="B125" t="s">
        <v>466</v>
      </c>
      <c r="C125" s="35" t="s">
        <v>166</v>
      </c>
    </row>
    <row r="126" spans="1:3" x14ac:dyDescent="0.25">
      <c r="A126" s="64"/>
      <c r="B126" t="s">
        <v>467</v>
      </c>
      <c r="C126" s="35" t="s">
        <v>166</v>
      </c>
    </row>
    <row r="127" spans="1:3" x14ac:dyDescent="0.25">
      <c r="A127" s="64"/>
      <c r="B127" t="s">
        <v>468</v>
      </c>
      <c r="C127" s="35" t="s">
        <v>166</v>
      </c>
    </row>
    <row r="128" spans="1:3" x14ac:dyDescent="0.25">
      <c r="A128" s="64"/>
      <c r="B128" t="s">
        <v>469</v>
      </c>
      <c r="C128" s="35" t="s">
        <v>166</v>
      </c>
    </row>
    <row r="129" spans="1:3" x14ac:dyDescent="0.25">
      <c r="A129" s="64"/>
      <c r="B129" t="s">
        <v>470</v>
      </c>
      <c r="C129" s="35" t="s">
        <v>166</v>
      </c>
    </row>
    <row r="130" spans="1:3" x14ac:dyDescent="0.25">
      <c r="A130" s="64"/>
      <c r="B130" t="s">
        <v>471</v>
      </c>
      <c r="C130" s="35" t="s">
        <v>166</v>
      </c>
    </row>
    <row r="131" spans="1:3" x14ac:dyDescent="0.25">
      <c r="A131" s="64"/>
      <c r="B131" t="s">
        <v>472</v>
      </c>
      <c r="C131" s="35" t="s">
        <v>166</v>
      </c>
    </row>
    <row r="132" spans="1:3" ht="15.75" thickBot="1" x14ac:dyDescent="0.3">
      <c r="A132" s="76"/>
      <c r="B132" s="77" t="s">
        <v>473</v>
      </c>
      <c r="C132" s="36" t="s">
        <v>166</v>
      </c>
    </row>
    <row r="133" spans="1:3" x14ac:dyDescent="0.25">
      <c r="A133" s="30" t="s">
        <v>144</v>
      </c>
      <c r="B133" s="31" t="s">
        <v>474</v>
      </c>
      <c r="C133" s="34" t="s">
        <v>166</v>
      </c>
    </row>
    <row r="134" spans="1:3" ht="15.75" thickBot="1" x14ac:dyDescent="0.3">
      <c r="A134" s="76"/>
      <c r="B134" s="77" t="s">
        <v>475</v>
      </c>
      <c r="C134" s="36" t="s">
        <v>166</v>
      </c>
    </row>
    <row r="135" spans="1:3" x14ac:dyDescent="0.25">
      <c r="A135" s="30" t="s">
        <v>146</v>
      </c>
      <c r="B135" s="31" t="s">
        <v>476</v>
      </c>
      <c r="C135" s="34" t="s">
        <v>166</v>
      </c>
    </row>
    <row r="136" spans="1:3" x14ac:dyDescent="0.25">
      <c r="A136" s="64"/>
      <c r="B136" t="s">
        <v>477</v>
      </c>
      <c r="C136" s="35" t="s">
        <v>166</v>
      </c>
    </row>
    <row r="137" spans="1:3" x14ac:dyDescent="0.25">
      <c r="A137" s="64"/>
      <c r="B137" t="s">
        <v>478</v>
      </c>
      <c r="C137" s="35" t="s">
        <v>166</v>
      </c>
    </row>
    <row r="138" spans="1:3" x14ac:dyDescent="0.25">
      <c r="A138" s="64"/>
      <c r="B138" t="s">
        <v>479</v>
      </c>
      <c r="C138" s="35" t="s">
        <v>166</v>
      </c>
    </row>
    <row r="139" spans="1:3" x14ac:dyDescent="0.25">
      <c r="A139" s="64"/>
      <c r="B139" t="s">
        <v>480</v>
      </c>
      <c r="C139" s="35" t="s">
        <v>166</v>
      </c>
    </row>
    <row r="140" spans="1:3" x14ac:dyDescent="0.25">
      <c r="A140" s="64"/>
      <c r="B140" t="s">
        <v>481</v>
      </c>
      <c r="C140" s="35" t="s">
        <v>166</v>
      </c>
    </row>
    <row r="141" spans="1:3" ht="15.75" thickBot="1" x14ac:dyDescent="0.3">
      <c r="A141" s="76"/>
      <c r="B141" s="77" t="s">
        <v>482</v>
      </c>
      <c r="C141" s="36" t="s">
        <v>166</v>
      </c>
    </row>
    <row r="142" spans="1:3" x14ac:dyDescent="0.25">
      <c r="A142" s="30" t="s">
        <v>147</v>
      </c>
      <c r="B142" s="31" t="s">
        <v>483</v>
      </c>
      <c r="C142" s="34" t="s">
        <v>166</v>
      </c>
    </row>
    <row r="143" spans="1:3" x14ac:dyDescent="0.25">
      <c r="A143" s="64"/>
      <c r="B143" t="s">
        <v>484</v>
      </c>
      <c r="C143" s="35" t="s">
        <v>166</v>
      </c>
    </row>
    <row r="144" spans="1:3" x14ac:dyDescent="0.25">
      <c r="A144" s="64"/>
      <c r="B144" t="s">
        <v>485</v>
      </c>
      <c r="C144" s="35" t="s">
        <v>166</v>
      </c>
    </row>
    <row r="145" spans="1:3" ht="15.75" thickBot="1" x14ac:dyDescent="0.3">
      <c r="A145" s="76"/>
      <c r="B145" s="77" t="s">
        <v>486</v>
      </c>
      <c r="C145" s="36" t="s">
        <v>166</v>
      </c>
    </row>
    <row r="146" spans="1:3" x14ac:dyDescent="0.25">
      <c r="A146" s="30" t="s">
        <v>148</v>
      </c>
      <c r="B146" s="31" t="s">
        <v>487</v>
      </c>
      <c r="C146" s="34" t="s">
        <v>166</v>
      </c>
    </row>
    <row r="147" spans="1:3" ht="15.75" thickBot="1" x14ac:dyDescent="0.3">
      <c r="A147" s="76"/>
      <c r="B147" s="77" t="s">
        <v>488</v>
      </c>
      <c r="C147" s="36" t="s">
        <v>166</v>
      </c>
    </row>
    <row r="148" spans="1:3" x14ac:dyDescent="0.25">
      <c r="A148" s="30" t="s">
        <v>149</v>
      </c>
      <c r="B148" s="31" t="s">
        <v>489</v>
      </c>
      <c r="C148" s="34" t="s">
        <v>166</v>
      </c>
    </row>
    <row r="149" spans="1:3" x14ac:dyDescent="0.25">
      <c r="A149" s="64"/>
      <c r="B149" t="s">
        <v>490</v>
      </c>
      <c r="C149" s="35" t="s">
        <v>166</v>
      </c>
    </row>
    <row r="150" spans="1:3" x14ac:dyDescent="0.25">
      <c r="A150" s="64"/>
      <c r="B150" t="s">
        <v>491</v>
      </c>
      <c r="C150" s="35" t="s">
        <v>166</v>
      </c>
    </row>
    <row r="151" spans="1:3" x14ac:dyDescent="0.25">
      <c r="A151" s="64"/>
      <c r="B151" t="s">
        <v>492</v>
      </c>
      <c r="C151" s="35" t="s">
        <v>166</v>
      </c>
    </row>
    <row r="152" spans="1:3" x14ac:dyDescent="0.25">
      <c r="A152" s="64"/>
      <c r="B152" t="s">
        <v>493</v>
      </c>
      <c r="C152" s="35" t="s">
        <v>166</v>
      </c>
    </row>
    <row r="153" spans="1:3" x14ac:dyDescent="0.25">
      <c r="A153" s="64"/>
      <c r="B153" t="s">
        <v>494</v>
      </c>
      <c r="C153" s="35" t="s">
        <v>166</v>
      </c>
    </row>
    <row r="154" spans="1:3" ht="15.75" thickBot="1" x14ac:dyDescent="0.3">
      <c r="A154" s="76"/>
      <c r="B154" s="77" t="s">
        <v>495</v>
      </c>
      <c r="C154" s="36" t="s">
        <v>166</v>
      </c>
    </row>
    <row r="155" spans="1:3" x14ac:dyDescent="0.25">
      <c r="A155" s="30" t="s">
        <v>150</v>
      </c>
      <c r="B155" s="31" t="s">
        <v>496</v>
      </c>
      <c r="C155" s="34" t="s">
        <v>166</v>
      </c>
    </row>
    <row r="156" spans="1:3" x14ac:dyDescent="0.25">
      <c r="A156" s="64"/>
      <c r="B156" t="s">
        <v>497</v>
      </c>
      <c r="C156" s="35" t="s">
        <v>166</v>
      </c>
    </row>
    <row r="157" spans="1:3" x14ac:dyDescent="0.25">
      <c r="A157" s="64"/>
      <c r="B157" t="s">
        <v>498</v>
      </c>
      <c r="C157" s="35" t="s">
        <v>166</v>
      </c>
    </row>
    <row r="158" spans="1:3" x14ac:dyDescent="0.25">
      <c r="A158" s="64"/>
      <c r="B158" t="s">
        <v>499</v>
      </c>
      <c r="C158" s="35" t="s">
        <v>166</v>
      </c>
    </row>
    <row r="159" spans="1:3" x14ac:dyDescent="0.25">
      <c r="A159" s="64"/>
      <c r="B159" t="s">
        <v>500</v>
      </c>
      <c r="C159" s="35" t="s">
        <v>166</v>
      </c>
    </row>
    <row r="160" spans="1:3" x14ac:dyDescent="0.25">
      <c r="A160" s="64"/>
      <c r="B160" t="s">
        <v>501</v>
      </c>
      <c r="C160" s="35" t="s">
        <v>166</v>
      </c>
    </row>
    <row r="161" spans="1:3" x14ac:dyDescent="0.25">
      <c r="A161" s="64"/>
      <c r="B161" t="s">
        <v>502</v>
      </c>
      <c r="C161" s="35" t="s">
        <v>166</v>
      </c>
    </row>
    <row r="162" spans="1:3" x14ac:dyDescent="0.25">
      <c r="A162" s="64"/>
      <c r="B162" t="s">
        <v>503</v>
      </c>
      <c r="C162" s="35" t="s">
        <v>166</v>
      </c>
    </row>
    <row r="163" spans="1:3" x14ac:dyDescent="0.25">
      <c r="A163" s="64"/>
      <c r="B163" t="s">
        <v>504</v>
      </c>
      <c r="C163" s="35" t="s">
        <v>166</v>
      </c>
    </row>
    <row r="164" spans="1:3" x14ac:dyDescent="0.25">
      <c r="A164" s="64"/>
      <c r="B164" t="s">
        <v>505</v>
      </c>
      <c r="C164" s="35" t="s">
        <v>166</v>
      </c>
    </row>
    <row r="165" spans="1:3" x14ac:dyDescent="0.25">
      <c r="A165" s="64"/>
      <c r="B165" t="s">
        <v>506</v>
      </c>
      <c r="C165" s="35" t="s">
        <v>166</v>
      </c>
    </row>
    <row r="166" spans="1:3" x14ac:dyDescent="0.25">
      <c r="A166" s="64"/>
      <c r="B166" t="s">
        <v>507</v>
      </c>
      <c r="C166" s="35" t="s">
        <v>166</v>
      </c>
    </row>
    <row r="167" spans="1:3" x14ac:dyDescent="0.25">
      <c r="A167" s="64"/>
      <c r="B167" t="s">
        <v>508</v>
      </c>
      <c r="C167" s="35" t="s">
        <v>166</v>
      </c>
    </row>
    <row r="168" spans="1:3" x14ac:dyDescent="0.25">
      <c r="A168" s="64"/>
      <c r="B168" t="s">
        <v>509</v>
      </c>
      <c r="C168" s="35" t="s">
        <v>166</v>
      </c>
    </row>
    <row r="169" spans="1:3" x14ac:dyDescent="0.25">
      <c r="A169" s="64"/>
      <c r="B169" t="s">
        <v>510</v>
      </c>
      <c r="C169" s="35" t="s">
        <v>166</v>
      </c>
    </row>
    <row r="170" spans="1:3" ht="15.75" thickBot="1" x14ac:dyDescent="0.3">
      <c r="A170" s="76"/>
      <c r="B170" s="77" t="s">
        <v>511</v>
      </c>
      <c r="C170" s="36" t="s">
        <v>166</v>
      </c>
    </row>
    <row r="171" spans="1:3" x14ac:dyDescent="0.25">
      <c r="A171" s="30" t="s">
        <v>151</v>
      </c>
      <c r="B171" s="31" t="s">
        <v>512</v>
      </c>
      <c r="C171" s="34" t="s">
        <v>166</v>
      </c>
    </row>
    <row r="172" spans="1:3" x14ac:dyDescent="0.25">
      <c r="A172" s="64"/>
      <c r="B172" t="s">
        <v>513</v>
      </c>
      <c r="C172" s="35" t="s">
        <v>166</v>
      </c>
    </row>
    <row r="173" spans="1:3" x14ac:dyDescent="0.25">
      <c r="A173" s="64"/>
      <c r="B173" t="s">
        <v>514</v>
      </c>
      <c r="C173" s="35" t="s">
        <v>166</v>
      </c>
    </row>
    <row r="174" spans="1:3" x14ac:dyDescent="0.25">
      <c r="A174" s="64"/>
      <c r="B174" t="s">
        <v>515</v>
      </c>
      <c r="C174" s="35" t="s">
        <v>166</v>
      </c>
    </row>
    <row r="175" spans="1:3" x14ac:dyDescent="0.25">
      <c r="A175" s="64"/>
      <c r="B175" t="s">
        <v>516</v>
      </c>
      <c r="C175" s="35" t="s">
        <v>166</v>
      </c>
    </row>
    <row r="176" spans="1:3" ht="15.75" thickBot="1" x14ac:dyDescent="0.3">
      <c r="A176" s="76"/>
      <c r="B176" s="77" t="s">
        <v>517</v>
      </c>
      <c r="C176" s="36" t="s">
        <v>166</v>
      </c>
    </row>
    <row r="177" spans="1:3" x14ac:dyDescent="0.25">
      <c r="A177" s="30" t="s">
        <v>152</v>
      </c>
      <c r="B177" s="31" t="s">
        <v>518</v>
      </c>
      <c r="C177" s="34" t="s">
        <v>166</v>
      </c>
    </row>
    <row r="178" spans="1:3" x14ac:dyDescent="0.25">
      <c r="A178" s="64"/>
      <c r="B178" t="s">
        <v>519</v>
      </c>
      <c r="C178" s="35" t="s">
        <v>166</v>
      </c>
    </row>
    <row r="179" spans="1:3" x14ac:dyDescent="0.25">
      <c r="A179" s="64"/>
      <c r="B179" t="s">
        <v>520</v>
      </c>
      <c r="C179" s="35" t="s">
        <v>166</v>
      </c>
    </row>
    <row r="180" spans="1:3" x14ac:dyDescent="0.25">
      <c r="A180" s="64"/>
      <c r="B180" t="s">
        <v>444</v>
      </c>
      <c r="C180" s="35" t="s">
        <v>166</v>
      </c>
    </row>
    <row r="181" spans="1:3" x14ac:dyDescent="0.25">
      <c r="A181" s="64"/>
      <c r="B181" t="s">
        <v>521</v>
      </c>
      <c r="C181" s="35" t="s">
        <v>166</v>
      </c>
    </row>
    <row r="182" spans="1:3" ht="15.75" thickBot="1" x14ac:dyDescent="0.3">
      <c r="A182" s="76"/>
      <c r="B182" s="77" t="s">
        <v>522</v>
      </c>
      <c r="C182" s="36" t="s">
        <v>166</v>
      </c>
    </row>
    <row r="183" spans="1:3" x14ac:dyDescent="0.25">
      <c r="A183" s="30" t="s">
        <v>153</v>
      </c>
      <c r="B183" s="31" t="s">
        <v>523</v>
      </c>
      <c r="C183" s="34" t="s">
        <v>166</v>
      </c>
    </row>
    <row r="184" spans="1:3" x14ac:dyDescent="0.25">
      <c r="A184" s="64"/>
      <c r="B184" t="s">
        <v>524</v>
      </c>
      <c r="C184" s="35" t="s">
        <v>166</v>
      </c>
    </row>
    <row r="185" spans="1:3" x14ac:dyDescent="0.25">
      <c r="A185" s="64"/>
      <c r="B185" t="s">
        <v>525</v>
      </c>
      <c r="C185" s="35" t="s">
        <v>166</v>
      </c>
    </row>
    <row r="186" spans="1:3" x14ac:dyDescent="0.25">
      <c r="A186" s="64"/>
      <c r="B186" t="s">
        <v>526</v>
      </c>
      <c r="C186" s="35" t="s">
        <v>166</v>
      </c>
    </row>
    <row r="187" spans="1:3" x14ac:dyDescent="0.25">
      <c r="A187" s="64"/>
      <c r="B187" t="s">
        <v>527</v>
      </c>
      <c r="C187" s="35" t="s">
        <v>166</v>
      </c>
    </row>
    <row r="188" spans="1:3" x14ac:dyDescent="0.25">
      <c r="A188" s="64"/>
      <c r="B188" t="s">
        <v>528</v>
      </c>
      <c r="C188" s="35" t="s">
        <v>166</v>
      </c>
    </row>
    <row r="189" spans="1:3" ht="15.75" thickBot="1" x14ac:dyDescent="0.3">
      <c r="A189" s="76"/>
      <c r="B189" s="77" t="s">
        <v>529</v>
      </c>
      <c r="C189" s="36" t="s">
        <v>166</v>
      </c>
    </row>
  </sheetData>
  <mergeCells count="8">
    <mergeCell ref="B8:E8"/>
    <mergeCell ref="F8:F9"/>
    <mergeCell ref="G8:G9"/>
    <mergeCell ref="H8:H9"/>
    <mergeCell ref="B39:E39"/>
    <mergeCell ref="F39:F40"/>
    <mergeCell ref="G39:G40"/>
    <mergeCell ref="H39:H4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11"/>
  <sheetViews>
    <sheetView workbookViewId="0">
      <selection activeCell="A11" sqref="A11"/>
    </sheetView>
  </sheetViews>
  <sheetFormatPr defaultRowHeight="15" x14ac:dyDescent="0.25"/>
  <sheetData>
    <row r="2" spans="1:1" x14ac:dyDescent="0.25">
      <c r="A2" t="s">
        <v>397</v>
      </c>
    </row>
    <row r="3" spans="1:1" x14ac:dyDescent="0.25">
      <c r="A3" t="s">
        <v>398</v>
      </c>
    </row>
    <row r="4" spans="1:1" x14ac:dyDescent="0.25">
      <c r="A4" t="s">
        <v>399</v>
      </c>
    </row>
    <row r="5" spans="1:1" x14ac:dyDescent="0.25">
      <c r="A5" t="s">
        <v>400</v>
      </c>
    </row>
    <row r="6" spans="1:1" x14ac:dyDescent="0.25">
      <c r="A6" t="s">
        <v>401</v>
      </c>
    </row>
    <row r="7" spans="1:1" x14ac:dyDescent="0.25">
      <c r="A7" s="52" t="s">
        <v>396</v>
      </c>
    </row>
    <row r="8" spans="1:1" x14ac:dyDescent="0.25">
      <c r="A8" t="s">
        <v>402</v>
      </c>
    </row>
    <row r="9" spans="1:1" x14ac:dyDescent="0.25">
      <c r="A9" t="s">
        <v>316</v>
      </c>
    </row>
    <row r="10" spans="1:1" x14ac:dyDescent="0.25">
      <c r="A10" t="s">
        <v>317</v>
      </c>
    </row>
    <row r="11" spans="1:1" x14ac:dyDescent="0.25">
      <c r="A11" t="s">
        <v>403</v>
      </c>
    </row>
  </sheetData>
  <sortState xmlns:xlrd2="http://schemas.microsoft.com/office/spreadsheetml/2017/richdata2" ref="A2:A10">
    <sortCondition ref="A2"/>
  </sortState>
  <hyperlinks>
    <hyperlink ref="A7" r:id="rId1" display="www.sandlife.se" xr:uid="{952D3DDA-ADEF-4FA4-A821-AEA482920C5B}"/>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Generell input</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2019-02-21T12:12:43Z</dcterms:modified>
</cp:coreProperties>
</file>