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1906E2CF-CDB0-4B6D-91EA-0713AB7FC01E}" xr6:coauthVersionLast="40" xr6:coauthVersionMax="40" xr10:uidLastSave="{00000000-0000-0000-0000-000000000000}"/>
  <bookViews>
    <workbookView xWindow="390" yWindow="390" windowWidth="27510" windowHeight="15540" xr2:uid="{00000000-000D-0000-FFFF-FFFF00000000}"/>
  </bookViews>
  <sheets>
    <sheet name="Generell input" sheetId="1" r:id="rId1"/>
    <sheet name="Tiltaksanalyse" sheetId="9" r:id="rId2"/>
    <sheet name="GIS-tabeller" sheetId="8"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9" l="1"/>
  <c r="H59" i="8" l="1"/>
  <c r="F59" i="8"/>
  <c r="D59" i="8"/>
  <c r="C59" i="8"/>
  <c r="B59" i="8"/>
  <c r="G58" i="8"/>
  <c r="E57" i="8"/>
  <c r="G57" i="8" s="1"/>
  <c r="E56" i="8"/>
  <c r="G56" i="8" s="1"/>
  <c r="G53" i="8"/>
  <c r="E52" i="8"/>
  <c r="G52" i="8" s="1"/>
  <c r="E51" i="8"/>
  <c r="G51" i="8" s="1"/>
  <c r="E47" i="8"/>
  <c r="G47" i="8" s="1"/>
  <c r="H28" i="8"/>
  <c r="F28" i="8"/>
  <c r="D28" i="8"/>
  <c r="C28" i="8"/>
  <c r="B28" i="8"/>
  <c r="G27" i="8"/>
  <c r="E26" i="8"/>
  <c r="G26" i="8" s="1"/>
  <c r="E25" i="8"/>
  <c r="G25" i="8" s="1"/>
  <c r="G22" i="8"/>
  <c r="E21" i="8"/>
  <c r="G21" i="8" s="1"/>
  <c r="E20" i="8"/>
  <c r="G20" i="8" s="1"/>
  <c r="E16" i="8"/>
  <c r="E28" i="8" s="1"/>
  <c r="G59" i="8" l="1"/>
  <c r="E59" i="8"/>
  <c r="G16" i="8"/>
  <c r="G2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695709A0-7D6D-4261-AC3E-51476BC733C7}">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656DC2A8-304A-4A27-9374-DE0F1B41DA89}">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C7EF873E-2EC2-4327-B598-83EDC7B63943}">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388CC9CB-D887-4152-8314-6A06031505CA}">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717A28E7-BBFA-47BC-92B0-C86711CE255D}">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3CC3770E-0EB9-4371-B180-DE9BEADCBBDA}">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<sst xmlns="http://schemas.openxmlformats.org/spreadsheetml/2006/main" count="705" uniqueCount="447">
  <si>
    <t>Tid for vurdering</t>
  </si>
  <si>
    <t>Norsk navn</t>
  </si>
  <si>
    <t>Fyll inn</t>
  </si>
  <si>
    <t>Fritekst ekspert</t>
  </si>
  <si>
    <t>Tiltak</t>
  </si>
  <si>
    <t>Kostnad</t>
  </si>
  <si>
    <t>Måloppnåelse hvis gjennomført alene</t>
  </si>
  <si>
    <t>Usikkerhet</t>
  </si>
  <si>
    <t>Påvirkningsfaktor 1</t>
  </si>
  <si>
    <t>Delmål 1</t>
  </si>
  <si>
    <t>Delmål 2</t>
  </si>
  <si>
    <t>Sannsynlighet for måloppnåelse</t>
  </si>
  <si>
    <t>Tiltakspakke 1</t>
  </si>
  <si>
    <t>Tiltakspakke 2</t>
  </si>
  <si>
    <t>Tiltak 1</t>
  </si>
  <si>
    <t>Tiltakspakke 3</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</si>
  <si>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</si>
  <si>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</si>
  <si>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</si>
  <si>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</si>
  <si>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</si>
  <si>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</si>
  <si>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</si>
  <si>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</si>
  <si>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</si>
  <si>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</si>
  <si>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</si>
  <si>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</si>
  <si>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</si>
  <si>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</si>
  <si>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</si>
  <si>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</si>
  <si>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</si>
  <si>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</si>
  <si>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</si>
  <si>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</si>
  <si>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</si>
  <si>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</si>
  <si>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</si>
  <si>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</si>
  <si>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</si>
  <si>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</si>
  <si>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</si>
  <si>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</si>
  <si>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</si>
  <si>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</si>
  <si>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</si>
  <si>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</si>
  <si>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</si>
  <si>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</si>
  <si>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</si>
  <si>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</si>
  <si>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</si>
  <si>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</si>
  <si>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</si>
  <si>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</si>
  <si>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</si>
  <si>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</si>
  <si>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</si>
  <si>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</si>
  <si>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</si>
  <si>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</si>
  <si>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</si>
  <si>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</si>
  <si>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</si>
  <si>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</si>
  <si>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</si>
  <si>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</si>
  <si>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</si>
  <si>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</si>
  <si>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</si>
  <si>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</si>
  <si>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</si>
  <si>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</si>
  <si>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</si>
  <si>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</si>
  <si>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 x+1</t>
  </si>
  <si>
    <t>Tiltak x+2</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</si>
  <si>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</si>
  <si>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</si>
  <si>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</si>
  <si>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</si>
  <si>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</si>
  <si>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</si>
  <si>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</si>
  <si>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</si>
  <si>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</si>
  <si>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</si>
  <si>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</si>
  <si>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</si>
  <si>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</si>
  <si>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</si>
  <si>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</si>
  <si>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</si>
  <si>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</si>
  <si>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</si>
  <si>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</si>
  <si>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</si>
  <si>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</si>
  <si>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</si>
  <si>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</si>
  <si>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</si>
  <si>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</si>
  <si>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</si>
  <si>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</si>
  <si>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</si>
  <si>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</si>
  <si>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</si>
  <si>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Marianne Evju, NINA</t>
  </si>
  <si>
    <t>juni 2018</t>
  </si>
  <si>
    <t>2011</t>
  </si>
  <si>
    <t>VU</t>
  </si>
  <si>
    <t>Det er ikke gjort forsøk på arealberegninger, men store dynekomplekser finnes i Norden særlig i Danmark.</t>
  </si>
  <si>
    <t>Det er ikke gjort forsøk på arealberegninger, men i europeisk sammenheng finnes de største dynekompleksene langs den baltiske Østersjøkysten, vestkysten av Jylland, nordsjøkysten Tyskland-Nederland, Biskaya, atlanterhavskysten av Portugal og Spania, samt deler av Middelhavet og Svartehavet. Langs de Britiske øyer og norskekysten er kystsanddyner også vanlige, men de er generelt mindre og ligger mer spredt.</t>
  </si>
  <si>
    <t>I Rødlista for 2011 ble kun kystsanddyner vurdert, ikke innlandsdyner som også tilhører naturtypen.</t>
  </si>
  <si>
    <t xml:space="preserve">Sannsynligvis god oppdekning geografisk. </t>
  </si>
  <si>
    <t>Reguleringstjenester: Dempe ekstreme hendelser</t>
  </si>
  <si>
    <t>Reguleringstjenester: Hindre erosjon og vedlikeholde jordens fruktbarhet</t>
  </si>
  <si>
    <t>Reguleringstjenester: Pollinering</t>
  </si>
  <si>
    <t>Kulturelle tjenester: Turisme</t>
  </si>
  <si>
    <t>Kulturelle tjenester: Rekreasjon</t>
  </si>
  <si>
    <t>Støttende tjenester: Jorddannelse</t>
  </si>
  <si>
    <t>Støttende tjenester: Primærproduksjon</t>
  </si>
  <si>
    <t>Støttende tjenester: Fotosyntese</t>
  </si>
  <si>
    <t>Middels kjent</t>
  </si>
  <si>
    <t>Dårlig kjent</t>
  </si>
  <si>
    <t xml:space="preserve">Flere eksempler på at større arealer av sanddynemark er erodert bort i stormer finnes i litteraturen, og dermed at baklandet har blitt beskyttet. Det finnes ingen forsøk på å kvantifisere dette. </t>
  </si>
  <si>
    <t xml:space="preserve">Spesielt i de indre delene av sanddynemarka kan det være store forekomster av blomsterplanter og viktige områder for pollinerende insekter. De indre delene grenser ofte til jordbruksland. Det finnes ingen forsøk på å kvantifisere dette. </t>
  </si>
  <si>
    <t xml:space="preserve">Det finnes ingen forsøk på å kvantifisere dette. </t>
  </si>
  <si>
    <t xml:space="preserve">Sanddynemark er svært viktige friluftslivsområder og har betydning både for turisme og rekreasjon (som nærturområder). Det finnes ingen forsøk på å kvantifisere dette. </t>
  </si>
  <si>
    <t xml:space="preserve">Langs en gradient fra stranda innover mot land skjer det en gradvis jordsmonnsdannelse. Det finnes ingen forsøk på å kvantifisere dette. </t>
  </si>
  <si>
    <t>Påvirkning på habitat &gt; Landbruk &gt; Jordbruk &gt; Oppdyrking</t>
  </si>
  <si>
    <t>Pågående</t>
  </si>
  <si>
    <t>Minoriteten av forekomstarealet påvirkes (&lt; 50 %)</t>
  </si>
  <si>
    <t>Langsom, men signifikant reduksjon (&lt; 20 % over 10 år)</t>
  </si>
  <si>
    <t>Påvirkning på habitat &gt; Landbruk &gt; Skogreising/treplantasjer &gt; Skogplanting</t>
  </si>
  <si>
    <t>Ukjent</t>
  </si>
  <si>
    <t>Påvirkningsfaktor 3</t>
  </si>
  <si>
    <t>Påvirkning på habitat &gt; Landbruk &gt; Opphørt/redusert drift &gt; Slått</t>
  </si>
  <si>
    <t>Påvirkningsfaktor 4</t>
  </si>
  <si>
    <t>Påvirkning på habitat &gt; Landbruk &gt; Opphørt/redusert drift &gt; Beite</t>
  </si>
  <si>
    <t>Påvirkningsfaktor 5</t>
  </si>
  <si>
    <t>Fremmede arter &gt; Påvirker habitatet</t>
  </si>
  <si>
    <t>Påvirkningsfaktor 6</t>
  </si>
  <si>
    <t>Påvirkning på habitat &gt; Habitatpåvirkning på ikke landbruksarealer (terrestrisk) &gt; Annen påvirkning på habitat &gt; Motorferdsel</t>
  </si>
  <si>
    <t>Påvirkningsfaktor 7</t>
  </si>
  <si>
    <t>Påvirkning på habitat &gt; Habitatpåvirkning på ikke landbruksarealer (terrestrisk) &gt; Utbygging/utvinning</t>
  </si>
  <si>
    <t>Påvirkningsfaktor 8</t>
  </si>
  <si>
    <t>Majoriteten av forekomstarealet påvirkes (&gt; 50 %)</t>
  </si>
  <si>
    <t>Ny</t>
  </si>
  <si>
    <t>Mange sanddyner har vært brukt til ekstensivt beite, Endret arealbruk, med færre husdyr på utmarksbeite, er en viktig årsak til gjengroing av sanddyneområdene. Mange leplantinger bidrar også til frøspredning av ulike treslag, og fremmede arter som rynkerose og gyvel bidrar til å øke gjengroingen.</t>
  </si>
  <si>
    <t>Ikke relevant</t>
  </si>
  <si>
    <t xml:space="preserve">Sanddyner er attraktive friluftsområder, og slitasje i vegetasjonsdekket og fragmentering av biotoper som følge av mye ferdselsaktivitet er en utfordring i mange sanddyneområder. Vegetasjonen er tråkksvak, og mye tråkkslitasje kan føre til sandflukt og endret artssammensetning. </t>
  </si>
  <si>
    <t xml:space="preserve">ulike typer utbygging som brygger, moloer, veier, industrianlegg, deponier, parkeringsplasser, campingplasser, servicebygg og andre installasjoner. </t>
  </si>
  <si>
    <t>Påvirkningsfaktor 9</t>
  </si>
  <si>
    <t>Fremmede arter, leplantinger/plantefelt, gjødsling og opphør/redusert drift virker sammen (additivt) for å øke hastigheten på gjengroing av sanddynemark.</t>
  </si>
  <si>
    <r>
      <t xml:space="preserve">Etablering av fremmede arter som rynkerose, gyvel og lupiner er vanlig i mange sanddynemarker. </t>
    </r>
    <r>
      <rPr>
        <sz val="11"/>
        <color theme="1"/>
        <rFont val="Calibri"/>
        <family val="2"/>
        <scheme val="minor"/>
      </rPr>
      <t>Artene kan danne tette bestander og fortrenger stedegne arter. Flere av artene er også nitrogenfikserende og bidrar dermed til å endre miljøforholdene lokalt.</t>
    </r>
  </si>
  <si>
    <t>Tilstand</t>
  </si>
  <si>
    <t>15 karplanter; 3 lav; 9 sopp; 12 spretthaler; 14 nebbmunner; 2 nettvinger; 41 biller; 54 sommerfugler;  8 tovinger; 22 veps; 6 edderkoppdyr</t>
  </si>
  <si>
    <t>Kun i fremtiden</t>
  </si>
  <si>
    <t>Hele arealet påvirkes (&gt; 90 %)</t>
  </si>
  <si>
    <t>Klimatiske endringer &gt; andre</t>
  </si>
  <si>
    <t>Menneskelig forstyrrelse &gt; Rekreasjon/turisme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</si>
  <si>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</si>
  <si>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</si>
  <si>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</si>
  <si>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</si>
  <si>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</si>
  <si>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</si>
  <si>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</si>
  <si>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</si>
  <si>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</si>
  <si>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</si>
  <si>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</si>
  <si>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</si>
  <si>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</si>
  <si>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</si>
  <si>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</si>
  <si>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</si>
  <si>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</si>
  <si>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</si>
  <si>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</si>
  <si>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</si>
  <si>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</si>
  <si>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</si>
  <si>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</si>
  <si>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</si>
  <si>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</si>
  <si>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</si>
  <si>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</si>
  <si>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</si>
  <si>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</si>
  <si>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</si>
  <si>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</si>
  <si>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</si>
  <si>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</si>
  <si>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</si>
  <si>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</si>
  <si>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</si>
  <si>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</si>
  <si>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</si>
  <si>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</si>
  <si>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</si>
  <si>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</si>
  <si>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</si>
  <si>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</si>
  <si>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</si>
  <si>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</si>
  <si>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</si>
  <si>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</si>
  <si>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</si>
  <si>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</si>
  <si>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</si>
  <si>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</si>
  <si>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</si>
  <si>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</si>
  <si>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</si>
  <si>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</si>
  <si>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</si>
  <si>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</si>
  <si>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</si>
  <si>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</si>
  <si>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</si>
  <si>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</si>
  <si>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</si>
  <si>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</si>
  <si>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</si>
  <si>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</si>
  <si>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</si>
  <si>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</si>
  <si>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</si>
  <si>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</si>
  <si>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</si>
  <si>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</si>
  <si>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</si>
  <si>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</si>
  <si>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</si>
  <si>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</si>
  <si>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</si>
  <si>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</si>
  <si>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</si>
  <si>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</si>
  <si>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</si>
  <si>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</si>
  <si>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</si>
  <si>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</si>
  <si>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</si>
  <si>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</si>
  <si>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</si>
  <si>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</si>
  <si>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</si>
  <si>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</si>
  <si>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</si>
  <si>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Ødegaard, F., Brandrud, T.E., Erikstad, L., Evju, M., Fjellberg, A., Gjershaug, J.O. &amp; Often, A. 2012. Faglig grunnlag for handlingsplan for sanddynemark. NINA Rapport 809. Norsk institutt for naturforskning.</t>
  </si>
  <si>
    <t>Ødegaard, F., Brandrud, T.E., Hansen, L.O., Hanssen, O., Öberg, S. &amp; Sverdrup-Thygeson, A. 2011. Sandområder - et hotspothabitat. Sluttrapport under ARKO-prosjektets periode II. NINA Rapport 712. Norsk institutt for naturforskning.</t>
  </si>
  <si>
    <t>Avdempende</t>
  </si>
  <si>
    <t>+</t>
  </si>
  <si>
    <t>Beiting- og/eller gjerding for bufe</t>
  </si>
  <si>
    <t>I forslag til skjøtselsplan for Einarsneset fragår at det er ønskelig med storfebeite i kystlyngheia. Omsøkte midler vil dekke deler av kostnadene med gjerding for storfe. Kostnad: 26 000 kr. Areal/lengde på gjerdet ukjent.</t>
  </si>
  <si>
    <t>Uttak av fremmede planter</t>
  </si>
  <si>
    <t>Påvirkningsfaktor 10</t>
  </si>
  <si>
    <t>Fremmede arter &gt; Konkurrent</t>
  </si>
  <si>
    <t>5, 6</t>
  </si>
  <si>
    <t>Fjerning av rynkerose. Foregår i flere verneområder, flerårig tiltak. Kostnad varierer, areal som bekjempelsen foregår på er ukjent</t>
  </si>
  <si>
    <t xml:space="preserve">Bekjempelse av gyvel, Einarsneset (Lista). Bevilget 190 000 kr i 2018. Einarsneset dekker ca. 300 000 m2. </t>
  </si>
  <si>
    <t>2, 5, 6</t>
  </si>
  <si>
    <t>Hogst i lebelter/treplantasjer med sitkagran og andre nåletrær. Foregår i flere verneområder. Varierende kostnad, areal ukjent.</t>
  </si>
  <si>
    <t xml:space="preserve">Uttak av lupiner, Jærstrendene. Flerårige tiltak. Bekjempelse gjennom luking og maskinell slått. Langvarig prosjekt med gode resultat. 60 000 kr per år, areal ukjent. </t>
  </si>
  <si>
    <t>Tiltak x+3</t>
  </si>
  <si>
    <t>Tiltak x+4</t>
  </si>
  <si>
    <t>Tiltak x+5</t>
  </si>
  <si>
    <t>Uttak av fremmede arter</t>
  </si>
  <si>
    <t>Totalareal</t>
  </si>
  <si>
    <t>Antall lokaliteter</t>
  </si>
  <si>
    <t>Ikke miste flere lokaliteter</t>
  </si>
  <si>
    <t xml:space="preserve">Vi har ikke tall på antall lokaliteter som er tapt/rate for tap av lokaliteter, men tap av lokaliteter er koblet til tap av totalt areal av naturtypen. </t>
  </si>
  <si>
    <t>Usikkert</t>
  </si>
  <si>
    <t>Rynkerose, lupin, gyvel, fremmede bartrær.</t>
  </si>
  <si>
    <t>Metodene her refererer til Blaalid mfl. 2017. Mispel 1: Klippe, grave og levere til mottak. Mispel 2: Kutte og bruke glyfosfat. Kjempespringfrø 1: Lukke/kutte 2 ganger per vekstsesong. Biomasse må fjernes etter tiltak for alle tiltakene.</t>
  </si>
  <si>
    <t xml:space="preserve">Flerårig. Mispel 1 og 2: Størst innsats første år, oppfølging over minimum 5 år. Kjempespringfrø 1: Størst innsats første år, oppfølging over minimum 5 år. </t>
  </si>
  <si>
    <t>Fjerning av plantefelt og leplantinger</t>
  </si>
  <si>
    <t>Gjennomføring av tiltak 2 vil kunne redusere behovet for bekjempelse av (enkelte) fremmede arter.</t>
  </si>
  <si>
    <t xml:space="preserve">Det er varierende grad av kunnskap om effekten av ulike tiltak. Som pågående tiltak viser, er det relativt god erfaring med maskinell slått og manuell rydding av rynkerose og lupin på Jærstrendene, men tiltak må følges opp over lang tid med overvåking av effekter og supplerende tiltak. Det er lite erfaring med bekjempelse av gyvel i Norge. </t>
  </si>
  <si>
    <t>Fjerning av biomasse etter hogst.</t>
  </si>
  <si>
    <t>Hogstmaskiner, utstyr for borttransportering.</t>
  </si>
  <si>
    <t xml:space="preserve">Engangs. </t>
  </si>
  <si>
    <t>Positiv samvirkning med tiltak 1. Vil ha større effekt av tiltaket dersom det etterfølges av tiltak 4 og 5.</t>
  </si>
  <si>
    <t xml:space="preserve">Man har startet arbeid med fjerning av leplantinger innenfor flere verneområder, f.eks. er arealet av leplantinger redusert fra 1500 til 1000 da på Lista de siste 20 årene. Uten supplering med andre tiltak (beite, restaurering) er det usikkert om måloppnåelsen ved tiltaket vil være høy. </t>
  </si>
  <si>
    <t>Tilrettelegging for kanalisering av ferdsel</t>
  </si>
  <si>
    <t xml:space="preserve">Slitasje i vegetasjonsdekket og fragmentering av biotoper som følge av mye ferdselsaktivitet er en utfordring i mange sanddyneområder, som er viktige både for turisme og for lokalt friluftsliv. Flere ulike måter å kanalisere på, finnes: gangbaner, forsterking av sti med duk og grus/flis, inngjerding av sti. Ulike måter kan være effektivt på ulike arealer, også avhengig av besøksomfanget. Anslaget på lengde er svært usikkert. </t>
  </si>
  <si>
    <t>Tiltak 1: gangbane i bakkeplan, 2 m bred. Tiltak 2: duk med grus, 2 m bred. Tiltak 3: flis (lokal flis fra ryddete løvtrær), 1 m bred. Tiltak 4: enkle gjerder (lave gjerdestolper, snor mellom) som kan fjernes/flyttes.</t>
  </si>
  <si>
    <t>Kompenserende</t>
  </si>
  <si>
    <t xml:space="preserve">Gravemaskin. </t>
  </si>
  <si>
    <t>Skape nakne sandområder</t>
  </si>
  <si>
    <t xml:space="preserve">Fjerning av vegetasjon for deretter å pløye og harve gjengrodde områder for å skape små flekker med åpen sand. </t>
  </si>
  <si>
    <t>Bør kombineres med beite (tiltak 5) for å opprettholde effekten av tiltaket over tid.</t>
  </si>
  <si>
    <t xml:space="preserve">Man har opparbeidet en god del erfaring i Sverige med ulike tiltak, se www.sandlife.se, og dette tiltaket er blant de anbefalte for å gjenskape dynamikk og leveområder for artene tilknyttet åpne sandområder i sanddynene. Usikre arealanslag. </t>
  </si>
  <si>
    <t>Husdyrbeite</t>
  </si>
  <si>
    <t>3, 4</t>
  </si>
  <si>
    <t>Ca. 2000 da</t>
  </si>
  <si>
    <t>Storfe, men unngå de tunge kjøttferasene.</t>
  </si>
  <si>
    <t>1,5−1,7 ungdyr pr. hektar</t>
  </si>
  <si>
    <t>Årlig.</t>
  </si>
  <si>
    <t>Positiv samvirkning med tiltak 1, tiltak 2 og tiltak 4.</t>
  </si>
  <si>
    <t xml:space="preserve">Det mangler en systematisk sammenstilling av effekter av beite (ulike beitedyr, beitetrykk, varighet av beitesesongen) på sanddynemark. </t>
  </si>
  <si>
    <t>x</t>
  </si>
  <si>
    <t>85-95%</t>
  </si>
  <si>
    <t>75-85%</t>
  </si>
  <si>
    <t>Det er variasjon mellom ulike arter; for noen arter (rynkerose, lupin) er måloppnåelsen sannsynligvis høyere, for andre (gyvel) kanskje lavere.</t>
  </si>
  <si>
    <t>Tiltaket har lavere effekt alene enn kombinert med andre tiltak.</t>
  </si>
  <si>
    <t>Det er mye erfaring med dette tiltaket i Sverige.</t>
  </si>
  <si>
    <t xml:space="preserve">Det er i stor grad lokale forvaltere som har erfaring med effekten av ulike kanaliseringstiltak. Det finnes ingen systematisk sammenstilling av erfaringer med ulike tiltak. Det er også svært usikkert hvor stort areal som har behov for kanalisering. Tiltaket er imidlertid viktig for å redusere abiotisk forringelse i framtiden. </t>
  </si>
  <si>
    <t>95-100%</t>
  </si>
  <si>
    <t xml:space="preserve">Fjerning av leplanter/plantefelt kan redusere kostnaden på sikt for bekjempelse av fremmede arter. Videre vil husdyrbeite være med å (positivt) forsterke effekten av fremmedartsbekjempelse og hogst av leplantinger. </t>
  </si>
  <si>
    <t xml:space="preserve">Tiltak 4 </t>
  </si>
  <si>
    <t xml:space="preserve">Tiltakspakker uten fjerning av fremmede arter vil ikke være hensiktsmessig. </t>
  </si>
  <si>
    <t>Tiltakspakke 4</t>
  </si>
  <si>
    <t>Tiltakspakke 5</t>
  </si>
  <si>
    <t xml:space="preserve">Det vil være mindre sannsynlighet for måloppnåelse ved tiltak uten husdyrbeite. </t>
  </si>
  <si>
    <t xml:space="preserve">Det vil være mindre sannsynlighet for måloppnåelse ved tiltak uten fjerning av leplantinger/plantefelt. </t>
  </si>
  <si>
    <t>Fjerning av leplanter/plantefelt kan redusere kostnaden på sikt for bekjempelse av fremmede arter. Videre vil husdyrbeite være med å (positivt) forsterke effekten av fremmedartsbekjempelse og hogst av leplantinger. Restaurering vil i tillegg bidra til å øke totalarealet av naturtypen.</t>
  </si>
  <si>
    <t xml:space="preserve">Tiltaket har lav effekt alene, men er viktig som del av en tiltakspakke, fordi det er det eneste tiltaket som adresserer slitasje. </t>
  </si>
  <si>
    <t>Sandlife; www.sandlife.se</t>
  </si>
  <si>
    <t>Auestad, H. 2013. Sanddyner som indikator på miljøendring. Naturtypekartlegging og analyse av økologisk tilstand. Skarasanden - Jærstrendene landskapsvernområde. Masteroppgave i miljø- og landskapsgeografi. Institutt for geografi, Universitetet i Bergen.</t>
  </si>
  <si>
    <t>Blindheim, T., Thingstad, P.G. &amp; Gaarder, G., (red.). 2011. Naturfaglig evaluering av norske verneområder. Dekning av naturtyper og arter. NINA Rapport 539. Norsk institutt for naturforskning.</t>
  </si>
  <si>
    <t>Direktoratet for naturforvaltning 2011. Utkast til handlingsplan for sanddynemark. DN-rapport 2011-x.</t>
  </si>
  <si>
    <t xml:space="preserve">Gunnarsli, K. S., Kaddan, E. &amp; Klevan, P. 2017. Forvaltningsplan for Listastrendene landskapsvernområde med tilhørende plante- og fuglefredningsområder. Rapport nr. x/2017. Fylkesmannen i Aust- og Vest-Agder. </t>
  </si>
  <si>
    <t>Lundberg, A. 2010. Naturtypar, biologisk mangfald og bevaringsmål i Jærstrendene landskapsvernområde. Miljørapport 2010, 4. Fylkesmannen i Rogaland, Miljøvernavdelinga.</t>
  </si>
  <si>
    <t>Svalheim, E. &amp; Pedersen, O. 2007. Skjøtselsplan, Haugestrand, Farsund kommune, Vest-Agder. Bioforsk Rapport, Vol. 2 (113). Bioforsk.</t>
  </si>
  <si>
    <t>Sørlig etablert sanddynemark</t>
  </si>
  <si>
    <t>Etablert sanddynemark opptrer på stabiliserte dyner innenfor hvite og grå dyner, typisk innerst i de åpne delene av store sanddyneområder, på relativt eksponerte steder langs kysten, unntaksvis i innlandet.</t>
  </si>
  <si>
    <t xml:space="preserve">I etablerte sanddyner er sandtilførselen lav, og vegetasjonen domineres av arter uten spesielle tilpasninger til å tåle sandpåleiring. De brune dynene er urte- og grasdominerte og ofte svært artsrike, mens dyneheiene er dominert av lyng og lave busker, i sør ofte krypvier og røsslyng. Etablert sanddynemark er ofte utnyttet til spredt utmarksbeite. </t>
  </si>
  <si>
    <t>T21|5,6, 6SO-1</t>
  </si>
  <si>
    <t>Avgrensingen er god og identisk med slik den vurderes i Rødlista for 2018.</t>
  </si>
  <si>
    <t>Identisk med Sørlig etablert sanddynemark</t>
  </si>
  <si>
    <t>EN</t>
  </si>
  <si>
    <t xml:space="preserve">I god tilstand er det lite slitasje og kjørespor, lite innslag av fremmede arter og lite arealinngrep. Videre er det et visst beitetrykk som bidrar til å forsinke gjengroing, men ikke så stort beitetrykk at tråkk og erosjon forekommer. Videre er det liten gjødselspåvirkning fra inntilliggende jordbruksområder.  </t>
  </si>
  <si>
    <t>sterkt truet</t>
  </si>
  <si>
    <t>1.2.</t>
  </si>
  <si>
    <t>Ikke oppgitt</t>
  </si>
  <si>
    <t xml:space="preserve">Så vidt oss bekjent finnes det ingen forsøk på å kvantifisere den samfunnsøkonomiske verdien av sørlig etablert sanddynemark. Mange av forekomstene er imidlertid oppdyrket, fordi de er attraktive jordbruksarealer. </t>
  </si>
  <si>
    <t>Gjelder for sanddynemark som sådan.</t>
  </si>
  <si>
    <t xml:space="preserve">Artsmangfold i sanddynemark er bl.a. beskrevet i Ødegaard mfl. 2012, som oppgir 317 arter som er tilknyttet sanddyner. Antall trua arter er basert på disse listene, med utgangspunkt i rødlista for arter 2015, men gjelder for sanddynemark som hovedtype i hele Norge. Artsantallet for sørlig etablert sanddynemark må derfor forventes å være noe, men ikke så mye, lavere.  </t>
  </si>
  <si>
    <t>Styrken er vurdert annerledes i Rødlista 2018, som Rask reduksjon i areal (&gt; 20 % over 10 år)</t>
  </si>
  <si>
    <t>Vurderes i Rødlista 2018 til å være av større omfang og styrke. Etablering av leplantinger og plantefelt har bidratt til arealtap av sørlig etablert sanddynemark. Leplantinger bryter den naturlige dynamikken i sanddyner og fører til endrede fysiske forhold og endringer i artssammensetning. Nålestrø fra bartrær i feltene hindrer etablering av arter som er avhengige av åpne sandfelt. I tillegg bidrar fungerer feltene som spredningskilder for ulike treslag, som bidrar til gjengroing av sanddynene.</t>
  </si>
  <si>
    <r>
      <t xml:space="preserve">Etablering av fremmede arter som rynkerose, gyvel og lupiner er vanlig i mange sanddynemarker. </t>
    </r>
    <r>
      <rPr>
        <sz val="11"/>
        <color theme="1"/>
        <rFont val="Calibri"/>
        <family val="2"/>
        <scheme val="minor"/>
      </rPr>
      <t>Artene kan danne tette bestander og fortrenger stedegne arter. Flere av artene er også nitrogenfikserende og bidrar dermed til å endre miljøforholdene lokalt.</t>
    </r>
    <r>
      <rPr>
        <sz val="11"/>
        <color rgb="FF222222"/>
        <rFont val="Calibri"/>
        <family val="2"/>
        <scheme val="minor"/>
      </rPr>
      <t xml:space="preserve"> Omfanget er vurdert større i Rødlista 2018.</t>
    </r>
  </si>
  <si>
    <t>En antatt relativ havinivåstigning på 40-70 cm langs norskekysten fram mot år 2100 kan påvirke massetransporten i havet og dermed endre dynamikken på sandstrender og kystnære sanddyner, inkludert sørlig etablert sanddynemark..</t>
  </si>
  <si>
    <t>Sårbar</t>
  </si>
  <si>
    <t xml:space="preserve">Det overordnede målet for sørlig etablert sanddynemark er at naturtypen skal tilfredsstille alle kriterier for å vurderes som sårbar eller mindre truet i 2035. I 2011-rødlisten er naturtypen vurdert som sterkt truet etter 1.2.-kriteriet, dvs. reduksjon i areal siste 50 år. I 2018-rødlisten er naturtypen vurdert som sterkt truet etter A1 (&gt; 50 % arealtap siste 50 år) og C1 (abiotisk forringelse). </t>
  </si>
  <si>
    <t>&lt; 50 % arealtap i perioden 1995-2035</t>
  </si>
  <si>
    <t xml:space="preserve">Det finnes lite arealstatistikk som gir oversikt over arealtap av sørlig etablert sanddynemark den siste 50-årsperioden, og mye av arealtapet antas å ha skjedd for mer enn 50 år siden. Både Jærstrendene landskapsvernområde (opprettet 1977) og Listastrendene landskapsvernområde (opprettet 1987) omfatter store sanddyneforekomster og arealer med sørlig etablert sanddynemark. Vi antar at arealtapet framover til inngrep vil være lite pga. høy vernedekning. </t>
  </si>
  <si>
    <t>&lt; 30 %</t>
  </si>
  <si>
    <t>Degradering (abiotisk og biotisk) må ikke nå kriteriet for EN, dvs. &gt; 80 % av arealet med &gt; 50 % relativ alvorlighet, eller &gt; 50 % av arealet med &gt; 80 % alvorlighet.</t>
  </si>
  <si>
    <t xml:space="preserve"> &gt; 80 % av arealet med &gt; 50 % alvorlighet</t>
  </si>
  <si>
    <t xml:space="preserve">Fremmede arter, gjengroing som følge av gjødsling og opphør av beite, og slitasje er blant de viktigste påvirkningsfaktorene her. Uten tiltak må vi forvente økt negativ påvirkning fra fremmede arter, leplanting og gjengroing, i tillegg til økende slitasje - med økende omfang (areal påvirket) og økende alvorlighet (negativ effekt). </t>
  </si>
  <si>
    <t>Påvirkningsfaktor 11</t>
  </si>
  <si>
    <t>Gjødsling av strandbeiter og næringstilsig fra nærliggende kulturmark påvirker vegetasjonens sammensetning og fører til oppslag av nitrofile arter og tilbakegang for mange av de habitatspesifikke artene.</t>
  </si>
  <si>
    <t>Forurensing &gt; Terrestrisk &gt; Næringssalter og organiske næringsstoffer</t>
  </si>
  <si>
    <t>Ca. 600 da.</t>
  </si>
  <si>
    <t>Ca. 150 da.</t>
  </si>
  <si>
    <t>Ca. 1 km</t>
  </si>
  <si>
    <t>2, 3, 4, 11</t>
  </si>
  <si>
    <t xml:space="preserve">Hvert enkelt tiltak er på ca. 0,1 da. Totalt ca. 50 da., men fordelt på ulike områder over ulike år. </t>
  </si>
  <si>
    <t xml:space="preserve">Tabell x Fylkesvis oversikt over antall lokaliteter med verdi A, B og C (naturbasedata) og lokaliteter kartlagt etter NiN, med sammenstilling av overlapp mellom NiN-data og Naturbasedata. </t>
  </si>
  <si>
    <t xml:space="preserve">Datagrunnlag for "*Sørlig etablert sanddynemark" </t>
  </si>
  <si>
    <t>Naturbase: G03 Sanddyne</t>
  </si>
  <si>
    <t>Naturbase</t>
  </si>
  <si>
    <t>NiN-data</t>
  </si>
  <si>
    <t>Totalt polygoner</t>
  </si>
  <si>
    <t xml:space="preserve">Overlappende polygon mellom NiN-data og Naturbasedata </t>
  </si>
  <si>
    <t>Fylker</t>
  </si>
  <si>
    <t xml:space="preserve">A-verdi </t>
  </si>
  <si>
    <t>B-verdi</t>
  </si>
  <si>
    <t>C-verdi</t>
  </si>
  <si>
    <t>Totalt 
(A-, B-, C-verdi)</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</si>
  <si>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</si>
  <si>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</si>
  <si>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</si>
  <si>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</si>
  <si>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</si>
  <si>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</si>
  <si>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</si>
  <si>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</si>
  <si>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</si>
  <si>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</si>
  <si>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</si>
  <si>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</si>
  <si>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</si>
  <si>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</si>
  <si>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</si>
  <si>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</si>
  <si>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</si>
  <si>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</si>
  <si>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</si>
  <si>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Tabell x Fylkesvis oversikt over areal av A, B og C (Naturbasedata) og lokaliteter kartlagt etter NiN, med sammenstilling av overlapp mellom NiN-data og Naturbasedata. Alle mål angitt i dekar (daa)</t>
  </si>
  <si>
    <t>Totalt areal</t>
  </si>
  <si>
    <t xml:space="preserve">Overlappende areal mellom NiN-data og Naturbasedata </t>
  </si>
  <si>
    <t>Bioklimatisk sone 6SO=1 (Boreonemoral og nemoral sone, kartlag Moens vegetasjonssoner)</t>
  </si>
  <si>
    <t>Tabell x Oversikt over fylker og kommuner naturtypen forekommer, X indikerer at naturtypen forekommer</t>
  </si>
  <si>
    <t>Fylke</t>
  </si>
  <si>
    <t>Kommune</t>
  </si>
  <si>
    <t>Forekommer</t>
  </si>
  <si>
    <t>X</t>
  </si>
  <si>
    <t>Farsund</t>
  </si>
  <si>
    <t>Lindesnes</t>
  </si>
  <si>
    <t>Mandal</t>
  </si>
  <si>
    <t>Arealet dekker T21-C3, som er en presis avgrensing av den rødlistede typen.</t>
  </si>
  <si>
    <t>26</t>
  </si>
  <si>
    <t>Naturtypelokaliteter i Naturbase dekker større areal enn etablert sanddynemark, da også hvite og grå dyner omfattes. Arealestimatet basert på Naturbase er derfor kraftig overestimert.</t>
  </si>
  <si>
    <t>80</t>
  </si>
  <si>
    <t>NiN-data: T21-C-3 (NiN kartleggingsenhet)</t>
  </si>
  <si>
    <t>Giske</t>
  </si>
  <si>
    <t>Sande</t>
  </si>
  <si>
    <t>Vanylven</t>
  </si>
  <si>
    <t>Eigersund</t>
  </si>
  <si>
    <t>Hå</t>
  </si>
  <si>
    <t>Karmøy</t>
  </si>
  <si>
    <t>Klepp</t>
  </si>
  <si>
    <t>Randaberg</t>
  </si>
  <si>
    <t>Sola</t>
  </si>
  <si>
    <t>Selje</t>
  </si>
  <si>
    <t>Vågsøy</t>
  </si>
  <si>
    <t>Kragerø</t>
  </si>
  <si>
    <t>Færder</t>
  </si>
  <si>
    <t>Larvik</t>
  </si>
  <si>
    <t>Tønsberg</t>
  </si>
  <si>
    <t>Fredrikstad</t>
  </si>
  <si>
    <t>Hvaler</t>
  </si>
  <si>
    <t>Moss</t>
  </si>
  <si>
    <t>Rygge</t>
  </si>
  <si>
    <t>74</t>
  </si>
  <si>
    <t xml:space="preserve">Samlet areal av T21-C3 brune dyner og dynehei i boreonemoral sone i NiN-kartleggingsbase er på ca 0.8 km2. NiN-kartleggingen ser ut til å dekke de mest sentrale sanddyneområdene i boreonemoral sone, men vi må anta noen mangler i kartleggingen. </t>
  </si>
  <si>
    <t xml:space="preserve">Usikkert. </t>
  </si>
  <si>
    <t xml:space="preserve">Kostnadsusikkerhet </t>
  </si>
  <si>
    <t>Svært usikker (0-25%)</t>
  </si>
  <si>
    <t>Ganske sikker (50-75%)</t>
  </si>
  <si>
    <t>Ganske usikker (25-50%)</t>
  </si>
  <si>
    <t xml:space="preserve">Samlet areal av T21-C3 brune dyner og dynehei i boreonemoral sone i NiN-kartleggingsbase er på ca 0.8 km2. NiN-kartleggingen ser ut til å dekke de mest sentrale sanddyneområdene i boreonemoral sone, men vi må anta noen mangler i kartleggingen. Rødlista for naturtyper 2018 oppgir et noe større samlet areal - 2 km2 + mørketall 1.2 - enn det NiN-basene viser. Vi har brukt 3 km2 som anslag videre i dette arbeidet, men det er mulig estimatet er for høyt, og det må sies å være usikkert. </t>
  </si>
  <si>
    <t xml:space="preserve">Tiltakspakke 3 anbefales som den rimeligste tiltakspakken med høy måloppnåelse. Fjerning av leplantinger/plantefelt kan redusere kostnaden på sikt for bekjempelse av fremmede arter. Videre vil husdyrbeite være med å (positivt) forsterke effekten av fremmedartsbekjempelse og hogst av leplantinger samt bidra til å hindre gjengroing og tilstandsreduksjon. </t>
  </si>
  <si>
    <t>Fjerning av plantefelt og leplantinger som ligger på/inntil sanddyneområdene. Auestad (2013) anslår at 10 % av hans studieområde er plantefelt, men dette vil variere mellom ulike lokaliteter. Vi anslår totalt ca. 5 % av naturtypens areal, men anslaget er usikkert. Tiltaket vil være særlig relevant for delmål 1 (totalareal) og 3 (tilstand).</t>
  </si>
  <si>
    <t>Bekjempelse av fremmede arter foregår allerede til en viss grad innenfor verneområder (se igangsatte tiltak), men i liten grad utenfor verneområder. De mest aktuelle artene er rynkerose, lupiner og gyvel, samt fremmede bartrær som er spredt fra plantefelt, men også andre arter kan forekomme. Totalarealet som dekkes av fremmede arter er ukjent, et grovt estimat kan være 20 % av naturtypens areal, som her er estimert til 3 km2 (se "Naturtypens reelle areal"). Aktuelle tiltak er bruk av ryddesag med påfølgende bruk av plantevernmidler, maskinell slått, manuell rydding og luking, med ulike tiltak på ulike arealer. Alle tiltakene vil kreve oppfølging over flere år. Tiltaket vil være særlig relevant for delmål 3 (tilstand).</t>
  </si>
  <si>
    <t>Gjengroing er en av de største truslene i sanddynemark. Gjengroingen starter gjerne med at bunnsjiktet dekkes med moser, og grasarter blir mer dominerende. Etter hvert ser man tiltakende forbuskning. Gjødsling/avrenning, leplantinger og spredning fra plantefelt bidrar til denne gjengroingen. Tiltak for å fjerne vegetasjon og skape åpne sandflater er viktig for å opprettholde dynamikken i sanddyneområdene samt å redusere næringsinnholdet i jordsmonnet. Tiltaket innebærer å fjerne vegetasjon med gravemaskin og snu sanda (hente tørr, næringsfattig sand fra dypere sandlag og legge på overflaten). Tiltaket bør gjennomføres som flere små flekker (10 x 10 m) innenfor et område. Arealestimatet er høyst usikkert. Tiltaket vil være særlig relevant for delmål 3 (tilstand).</t>
  </si>
  <si>
    <t>Beite vil være viktig for å hindre gjengroing. Vi har mangelfull kunnskap om hva som er høyt og lavt beitetrykk for ulike arter i sanddynemark. Beitetrykket på sandområder bør generelt være lavt bl.a. for å hindre for sterke effekter av tråkk. I skjøtselsplan for Haugestrand i Vest-Agder anbefales beiting med storfe med et beitetrykk tilsvarende 1,5−1,7 ungdyr pr. hektar (Svalheim &amp; Pedersen 2007). Beiteperioden må ellers tilpasses til sesongmessige forhold. Det anbefales å unngå for tunge storferaser. Tiltaket vil være særlig relevant for delmål 3 (tilstand).</t>
  </si>
  <si>
    <t>Økonomisk analyse</t>
  </si>
  <si>
    <t>Øyvind Nystad Handberg og Kristin Magnussen, Menon</t>
  </si>
  <si>
    <t>Kunnskapsgrunnlag for sørlig etablert sanddynemark - Tiltak for å ta vare på trua natur</t>
  </si>
  <si>
    <t>Vedlegg 104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</si>
</sst>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quot;kr&quot;\ #,##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sz val="11"/>
      <color rgb="FF222222"/>
      <name val="Calibri"/>
      <family val="2"/>
      <scheme val="minor"/>
    </font>
    <font>
      <b/>
      <sz val="9"/>
      <color indexed="81"/>
      <name val="Tahoma"/>
      <family val="2"/>
    </font>
    <font>
      <sz val="9"/>
      <color indexed="81"/>
      <name val="Tahoma"/>
      <family val="2"/>
    </font>
    <font>
      <u/>
      <sz val="11"/>
      <color theme="10"/>
      <name val="Calibri"/>
      <family val="2"/>
      <scheme val="minor"/>
    </font>
    <font>
      <sz val="11"/>
      <color rgb="FFFF000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s>
  <borders count="16">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10" fillId="0" borderId="0" applyNumberFormat="0" applyFill="0" applyBorder="0" applyAlignment="0" applyProtection="0"/>
  </cellStyleXfs>
  <cellXfs count="96">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applyAlignment="1">
      <alignment vertical="center"/>
    </xf>
    <xf numFmtId="49" fontId="0" fillId="0" borderId="0" xfId="0" applyNumberFormat="1"/>
    <xf numFmtId="0" fontId="3" fillId="2" borderId="0" xfId="0" applyFont="1" applyFill="1"/>
    <xf numFmtId="49" fontId="5" fillId="2" borderId="0" xfId="0" applyNumberFormat="1" applyFont="1" applyFill="1"/>
    <xf numFmtId="49" fontId="0" fillId="2" borderId="0" xfId="0" applyNumberFormat="1" applyFill="1"/>
    <xf numFmtId="49" fontId="2" fillId="2" borderId="0" xfId="0" applyNumberFormat="1" applyFont="1" applyFill="1" applyAlignment="1">
      <alignment vertical="center"/>
    </xf>
    <xf numFmtId="0" fontId="6" fillId="0" borderId="0" xfId="0" applyFont="1" applyAlignment="1">
      <alignment vertical="center"/>
    </xf>
    <xf numFmtId="0" fontId="3" fillId="0" borderId="0" xfId="0" applyFont="1"/>
    <xf numFmtId="0" fontId="1" fillId="3" borderId="0" xfId="0" applyFont="1" applyFill="1"/>
    <xf numFmtId="49" fontId="0" fillId="3" borderId="0" xfId="0" applyNumberFormat="1" applyFill="1"/>
    <xf numFmtId="49" fontId="2" fillId="3" borderId="0" xfId="0" applyNumberFormat="1" applyFont="1" applyFill="1" applyAlignment="1">
      <alignment vertical="center"/>
    </xf>
    <xf numFmtId="0" fontId="0" fillId="3" borderId="0" xfId="0" applyFill="1"/>
    <xf numFmtId="0" fontId="5" fillId="0" borderId="0" xfId="0" applyFont="1"/>
    <xf numFmtId="0" fontId="0" fillId="0" borderId="0" xfId="0" applyAlignment="1">
      <alignment wrapText="1"/>
    </xf>
    <xf numFmtId="0" fontId="2" fillId="3" borderId="0" xfId="0" applyFont="1" applyFill="1" applyAlignment="1">
      <alignment vertical="center"/>
    </xf>
    <xf numFmtId="0" fontId="7" fillId="3" borderId="0" xfId="0" applyFont="1" applyFill="1" applyAlignment="1">
      <alignment vertical="center"/>
    </xf>
    <xf numFmtId="0" fontId="0" fillId="3" borderId="0" xfId="0" applyFill="1" applyAlignment="1">
      <alignment vertical="center"/>
    </xf>
    <xf numFmtId="0" fontId="5" fillId="3" borderId="0" xfId="0" applyFont="1" applyFill="1"/>
    <xf numFmtId="0" fontId="5" fillId="3" borderId="0" xfId="0" applyFont="1" applyFill="1" applyAlignment="1">
      <alignment vertical="center"/>
    </xf>
    <xf numFmtId="0" fontId="1" fillId="0" borderId="0" xfId="0" applyFont="1" applyAlignment="1">
      <alignment horizontal="left" vertical="top"/>
    </xf>
    <xf numFmtId="0" fontId="1" fillId="0" borderId="7" xfId="0" applyFont="1" applyBorder="1" applyProtection="1">
      <protection hidden="1"/>
    </xf>
    <xf numFmtId="0" fontId="0" fillId="0" borderId="8" xfId="0" applyBorder="1" applyProtection="1">
      <protection hidden="1"/>
    </xf>
    <xf numFmtId="0" fontId="1" fillId="0" borderId="5" xfId="0" applyFont="1" applyBorder="1" applyProtection="1">
      <protection hidden="1"/>
    </xf>
    <xf numFmtId="0" fontId="1" fillId="0" borderId="0" xfId="0" applyFont="1" applyProtection="1">
      <protection hidden="1"/>
    </xf>
    <xf numFmtId="0" fontId="0" fillId="0" borderId="5" xfId="0" applyBorder="1" applyProtection="1">
      <protection hidden="1"/>
    </xf>
    <xf numFmtId="0" fontId="0" fillId="0" borderId="0" xfId="0" applyProtection="1">
      <protection hidden="1"/>
    </xf>
    <xf numFmtId="0" fontId="0" fillId="0" borderId="2" xfId="0" applyBorder="1" applyProtection="1">
      <protection hidden="1"/>
    </xf>
    <xf numFmtId="0" fontId="0" fillId="0" borderId="3" xfId="0" applyBorder="1" applyProtection="1">
      <protection hidden="1"/>
    </xf>
    <xf numFmtId="0" fontId="0" fillId="3" borderId="0" xfId="0" applyFill="1" applyAlignment="1">
      <alignment wrapText="1"/>
    </xf>
    <xf numFmtId="0" fontId="10" fillId="0" borderId="0" xfId="1"/>
    <xf numFmtId="0" fontId="1" fillId="0" borderId="0" xfId="0" applyFont="1" applyAlignment="1">
      <alignment wrapText="1"/>
    </xf>
    <xf numFmtId="0" fontId="4" fillId="0" borderId="0" xfId="0" applyFont="1" applyAlignment="1">
      <alignment wrapText="1"/>
    </xf>
    <xf numFmtId="0" fontId="0" fillId="0" borderId="1" xfId="0" applyBorder="1" applyAlignment="1" applyProtection="1">
      <alignment wrapText="1"/>
      <protection hidden="1"/>
    </xf>
    <xf numFmtId="0" fontId="1" fillId="0" borderId="6" xfId="0" applyFont="1" applyBorder="1" applyAlignment="1" applyProtection="1">
      <alignment wrapText="1"/>
      <protection hidden="1"/>
    </xf>
    <xf numFmtId="0" fontId="0" fillId="0" borderId="6" xfId="0" applyBorder="1" applyAlignment="1" applyProtection="1">
      <alignment wrapText="1"/>
      <protection hidden="1"/>
    </xf>
    <xf numFmtId="0" fontId="0" fillId="0" borderId="4" xfId="0" applyBorder="1" applyAlignment="1" applyProtection="1">
      <alignment wrapText="1"/>
      <protection hidden="1"/>
    </xf>
    <xf numFmtId="0" fontId="0" fillId="4" borderId="9" xfId="0" applyFill="1" applyBorder="1"/>
    <xf numFmtId="0" fontId="1" fillId="4" borderId="14" xfId="0" applyFont="1" applyFill="1" applyBorder="1" applyAlignment="1">
      <alignmen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0" borderId="15" xfId="0" applyBorder="1"/>
    <xf numFmtId="0" fontId="0" fillId="0" borderId="6" xfId="0" applyBorder="1"/>
    <xf numFmtId="0" fontId="1" fillId="0" borderId="9" xfId="0" applyFont="1" applyBorder="1"/>
    <xf numFmtId="0" fontId="1" fillId="0" borderId="10" xfId="0" applyFont="1" applyBorder="1"/>
    <xf numFmtId="0" fontId="11" fillId="0" borderId="0" xfId="0" applyFont="1"/>
    <xf numFmtId="0" fontId="0" fillId="0" borderId="5" xfId="0" applyBorder="1"/>
    <xf numFmtId="0" fontId="0" fillId="0" borderId="10" xfId="0" applyBorder="1"/>
    <xf numFmtId="0" fontId="0" fillId="0" borderId="11" xfId="0" applyBorder="1"/>
    <xf numFmtId="0" fontId="0" fillId="0" borderId="7" xfId="0" applyBorder="1"/>
    <xf numFmtId="0" fontId="0" fillId="0" borderId="8" xfId="0" applyBorder="1"/>
    <xf numFmtId="0" fontId="0" fillId="0" borderId="1" xfId="0" applyBorder="1" applyAlignment="1">
      <alignment horizontal="center"/>
    </xf>
    <xf numFmtId="0" fontId="0" fillId="0" borderId="6" xfId="0" applyBorder="1" applyAlignment="1">
      <alignment horizontal="center"/>
    </xf>
    <xf numFmtId="0" fontId="0" fillId="0" borderId="2" xfId="0" applyBorder="1"/>
    <xf numFmtId="0" fontId="0" fillId="0" borderId="3" xfId="0" applyBorder="1"/>
    <xf numFmtId="0" fontId="0" fillId="0" borderId="4"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13" xfId="0" applyBorder="1"/>
    <xf numFmtId="0" fontId="1" fillId="0" borderId="11" xfId="0" applyFont="1" applyBorder="1"/>
    <xf numFmtId="0" fontId="1" fillId="0" borderId="12" xfId="0" applyFont="1" applyBorder="1"/>
    <xf numFmtId="164" fontId="0" fillId="0" borderId="5" xfId="0" applyNumberFormat="1" applyBorder="1"/>
    <xf numFmtId="164" fontId="0" fillId="0" borderId="0" xfId="0" applyNumberFormat="1"/>
    <xf numFmtId="164" fontId="0" fillId="0" borderId="13" xfId="0" applyNumberFormat="1" applyBorder="1"/>
    <xf numFmtId="164" fontId="0" fillId="0" borderId="6" xfId="0" applyNumberFormat="1" applyBorder="1"/>
    <xf numFmtId="164" fontId="0" fillId="0" borderId="15" xfId="0" applyNumberFormat="1" applyBorder="1"/>
    <xf numFmtId="164" fontId="1" fillId="0" borderId="11" xfId="0" applyNumberFormat="1" applyFont="1" applyBorder="1"/>
    <xf numFmtId="164" fontId="1" fillId="0" borderId="9" xfId="0" applyNumberFormat="1" applyFont="1" applyBorder="1"/>
    <xf numFmtId="0" fontId="0" fillId="4" borderId="7" xfId="0" applyFill="1" applyBorder="1"/>
    <xf numFmtId="0" fontId="0" fillId="4" borderId="8" xfId="0" applyFill="1" applyBorder="1"/>
    <xf numFmtId="0" fontId="0" fillId="4" borderId="1" xfId="0" applyFill="1" applyBorder="1"/>
    <xf numFmtId="16" fontId="0" fillId="0" borderId="0" xfId="0" applyNumberFormat="1"/>
    <xf numFmtId="0" fontId="0" fillId="3" borderId="0" xfId="0" applyFill="1" applyAlignment="1">
      <alignment vertical="top" wrapText="1"/>
    </xf>
    <xf numFmtId="165" fontId="0" fillId="3" borderId="0" xfId="0" applyNumberFormat="1" applyFill="1"/>
    <xf numFmtId="165" fontId="5" fillId="3" borderId="0" xfId="0" applyNumberFormat="1" applyFont="1" applyFill="1" applyAlignment="1">
      <alignment vertical="top"/>
    </xf>
    <xf numFmtId="0" fontId="5" fillId="3" borderId="0" xfId="0" applyFont="1" applyFill="1" applyAlignment="1" applyProtection="1">
      <alignment vertical="top"/>
      <protection hidden="1"/>
    </xf>
    <xf numFmtId="0" fontId="5" fillId="3" borderId="0" xfId="0" applyFont="1" applyFill="1" applyAlignment="1">
      <alignment vertical="top"/>
    </xf>
    <xf numFmtId="0" fontId="3" fillId="0" borderId="0" xfId="0" applyFont="1" applyAlignment="1">
      <alignment vertical="top"/>
    </xf>
    <xf numFmtId="0" fontId="5" fillId="0" borderId="0" xfId="0" applyFont="1" applyAlignment="1">
      <alignment vertical="top"/>
    </xf>
    <xf numFmtId="0" fontId="0" fillId="2" borderId="0" xfId="0" applyFill="1"/>
    <xf numFmtId="0" fontId="1" fillId="0" borderId="0" xfId="0" applyFont="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4" borderId="13" xfId="0" applyFont="1" applyFill="1" applyBorder="1" applyAlignment="1">
      <alignment horizontal="center" vertical="center"/>
    </xf>
    <xf numFmtId="0" fontId="0" fillId="0" borderId="14" xfId="0" applyBorder="1" applyAlignment="1">
      <alignment horizontal="center" vertical="center"/>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2" xfId="0" applyFont="1" applyFill="1" applyBorder="1" applyAlignment="1">
      <alignment horizontal="center"/>
    </xf>
    <xf numFmtId="0" fontId="0" fillId="4" borderId="14" xfId="0" applyFill="1" applyBorder="1" applyAlignment="1">
      <alignment horizontal="center" vertical="center"/>
    </xf>
    <xf numFmtId="0" fontId="1" fillId="2"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26</xdr:row>
      <xdr:rowOff>171450</xdr:rowOff>
    </xdr:to>
    <xdr:pic>
      <xdr:nvPicPr>
        <xdr:cNvPr id="2" name="Picture 1">
          <a:extLst>
            <a:ext uri="{FF2B5EF4-FFF2-40B4-BE49-F238E27FC236}">
              <a16:creationId xmlns:a16="http://schemas.microsoft.com/office/drawing/2014/main" id="{4593F3A0-7122-4ABF-A437-7C8435954BD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18100"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sandlife.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0"/>
  <sheetViews>
    <sheetView tabSelected="1" workbookViewId="0">
      <selection activeCell="B2" sqref="B2"/>
    </sheetView>
  </sheetViews>
  <sheetFormatPr defaultRowHeight="15" x14ac:dyDescent="0.25"/>
  <cols>
    <col min="1" max="1" width="33" customWidth="1"/>
    <col min="2" max="2" width="73.85546875" customWidth="1"/>
    <col min="3" max="3" width="19.5703125" customWidth="1"/>
    <col min="4" max="4" width="29.140625" customWidth="1"/>
    <col min="5" max="5" width="27.42578125" customWidth="1"/>
    <col min="7" max="7" width="32.28515625" customWidth="1"/>
    <col min="8" max="8" width="10.140625" customWidth="1"/>
    <col min="9" max="9" width="11.140625" customWidth="1"/>
  </cols>
  <sheetData>
    <row r="1" spans="1:7" x14ac:dyDescent="0.25">
      <c r="A1" t="s">
        <v>445</v>
      </c>
    </row>
    <row r="2" spans="1:7" x14ac:dyDescent="0.25">
      <c r="A2" t="s">
        <v>446</v>
      </c>
    </row>
    <row r="4" spans="1:7" x14ac:dyDescent="0.25">
      <c r="A4" s="2" t="s">
        <v>20</v>
      </c>
      <c r="B4" s="2" t="s">
        <v>19</v>
      </c>
      <c r="C4" s="2" t="s">
        <v>2</v>
      </c>
      <c r="D4" s="2" t="s">
        <v>24</v>
      </c>
      <c r="E4" s="2" t="s">
        <v>3</v>
      </c>
    </row>
    <row r="5" spans="1:7" x14ac:dyDescent="0.25">
      <c r="A5" t="s">
        <v>47</v>
      </c>
      <c r="B5" t="s">
        <v>48</v>
      </c>
      <c r="C5" s="13" t="s">
        <v>108</v>
      </c>
      <c r="D5" s="7"/>
      <c r="E5" s="2"/>
    </row>
    <row r="6" spans="1:7" x14ac:dyDescent="0.25">
      <c r="A6" t="s">
        <v>443</v>
      </c>
      <c r="B6" t="s">
        <v>48</v>
      </c>
      <c r="C6" s="16" t="s">
        <v>444</v>
      </c>
      <c r="D6" s="95"/>
      <c r="G6" s="2"/>
    </row>
    <row r="7" spans="1:7" x14ac:dyDescent="0.25">
      <c r="A7" t="s">
        <v>0</v>
      </c>
      <c r="B7" t="s">
        <v>21</v>
      </c>
      <c r="C7" s="14" t="s">
        <v>109</v>
      </c>
      <c r="D7" s="8"/>
      <c r="E7" s="6"/>
    </row>
    <row r="8" spans="1:7" x14ac:dyDescent="0.25">
      <c r="A8" t="s">
        <v>1</v>
      </c>
      <c r="B8" t="s">
        <v>25</v>
      </c>
      <c r="C8" s="14" t="s">
        <v>329</v>
      </c>
      <c r="D8" s="8"/>
      <c r="E8" s="6"/>
    </row>
    <row r="9" spans="1:7" x14ac:dyDescent="0.25">
      <c r="A9" t="s">
        <v>46</v>
      </c>
      <c r="B9" t="s">
        <v>61</v>
      </c>
      <c r="C9" s="14" t="s">
        <v>330</v>
      </c>
      <c r="D9" s="8"/>
      <c r="E9" s="6"/>
    </row>
    <row r="10" spans="1:7" x14ac:dyDescent="0.25">
      <c r="A10" t="s">
        <v>41</v>
      </c>
      <c r="B10" t="s">
        <v>42</v>
      </c>
      <c r="C10" s="14" t="s">
        <v>331</v>
      </c>
      <c r="D10" s="14"/>
      <c r="E10" s="14"/>
    </row>
    <row r="11" spans="1:7" x14ac:dyDescent="0.25">
      <c r="A11" t="s">
        <v>104</v>
      </c>
      <c r="B11" t="s">
        <v>103</v>
      </c>
      <c r="C11" s="14" t="s">
        <v>336</v>
      </c>
      <c r="D11" s="14"/>
      <c r="E11" s="14"/>
    </row>
    <row r="12" spans="1:7" x14ac:dyDescent="0.25">
      <c r="A12" t="s">
        <v>26</v>
      </c>
      <c r="B12" t="s">
        <v>62</v>
      </c>
      <c r="C12" s="14" t="s">
        <v>332</v>
      </c>
      <c r="D12" s="14"/>
      <c r="E12" s="14" t="s">
        <v>114</v>
      </c>
    </row>
    <row r="13" spans="1:7" x14ac:dyDescent="0.25">
      <c r="A13" t="s">
        <v>27</v>
      </c>
      <c r="B13" t="s">
        <v>28</v>
      </c>
      <c r="C13" s="14" t="s">
        <v>333</v>
      </c>
      <c r="D13" s="14"/>
      <c r="E13" s="14"/>
    </row>
    <row r="14" spans="1:7" x14ac:dyDescent="0.25">
      <c r="A14" t="s">
        <v>29</v>
      </c>
      <c r="B14" t="s">
        <v>30</v>
      </c>
      <c r="C14" s="14" t="s">
        <v>334</v>
      </c>
      <c r="D14" s="14"/>
      <c r="E14" s="14"/>
    </row>
    <row r="15" spans="1:7" x14ac:dyDescent="0.25">
      <c r="A15" t="s">
        <v>31</v>
      </c>
      <c r="B15" s="4">
        <v>2011</v>
      </c>
      <c r="C15" s="14" t="s">
        <v>110</v>
      </c>
      <c r="D15" s="9"/>
      <c r="E15" s="14"/>
    </row>
    <row r="16" spans="1:7" x14ac:dyDescent="0.25">
      <c r="A16" t="s">
        <v>32</v>
      </c>
      <c r="B16" t="s">
        <v>22</v>
      </c>
      <c r="C16" s="14" t="s">
        <v>335</v>
      </c>
      <c r="D16" s="9"/>
      <c r="E16" s="14"/>
    </row>
    <row r="17" spans="1:5" x14ac:dyDescent="0.25">
      <c r="A17" t="s">
        <v>33</v>
      </c>
      <c r="B17" t="s">
        <v>23</v>
      </c>
      <c r="C17" s="14" t="s">
        <v>337</v>
      </c>
      <c r="D17" s="9"/>
      <c r="E17" s="14"/>
    </row>
    <row r="18" spans="1:5" x14ac:dyDescent="0.25">
      <c r="A18" s="1" t="s">
        <v>34</v>
      </c>
      <c r="B18" s="5" t="s">
        <v>58</v>
      </c>
      <c r="C18" s="15" t="s">
        <v>338</v>
      </c>
      <c r="D18" s="10"/>
      <c r="E18" s="14"/>
    </row>
    <row r="19" spans="1:5" x14ac:dyDescent="0.25">
      <c r="A19" s="1" t="s">
        <v>35</v>
      </c>
      <c r="B19" s="1" t="s">
        <v>49</v>
      </c>
      <c r="C19" s="15"/>
      <c r="D19" s="15"/>
      <c r="E19" s="14" t="s">
        <v>112</v>
      </c>
    </row>
    <row r="20" spans="1:5" x14ac:dyDescent="0.25">
      <c r="A20" s="1" t="s">
        <v>36</v>
      </c>
      <c r="B20" s="1" t="s">
        <v>49</v>
      </c>
      <c r="C20" s="15"/>
      <c r="D20" s="15"/>
      <c r="E20" s="14" t="s">
        <v>113</v>
      </c>
    </row>
    <row r="21" spans="1:5" x14ac:dyDescent="0.25">
      <c r="A21" s="1" t="s">
        <v>50</v>
      </c>
      <c r="B21" s="1" t="s">
        <v>80</v>
      </c>
      <c r="C21" s="15" t="s">
        <v>430</v>
      </c>
      <c r="D21" s="15"/>
      <c r="E21" s="14" t="s">
        <v>406</v>
      </c>
    </row>
    <row r="22" spans="1:5" x14ac:dyDescent="0.25">
      <c r="A22" s="1" t="s">
        <v>51</v>
      </c>
      <c r="B22" s="1" t="s">
        <v>81</v>
      </c>
      <c r="C22" s="15" t="s">
        <v>407</v>
      </c>
      <c r="D22" s="15"/>
      <c r="E22" s="14" t="s">
        <v>408</v>
      </c>
    </row>
    <row r="23" spans="1:5" x14ac:dyDescent="0.25">
      <c r="A23" s="5" t="s">
        <v>101</v>
      </c>
      <c r="B23" s="5" t="s">
        <v>102</v>
      </c>
      <c r="C23" s="15"/>
      <c r="D23" s="15"/>
      <c r="E23" s="14"/>
    </row>
    <row r="24" spans="1:5" x14ac:dyDescent="0.25">
      <c r="A24" s="1" t="s">
        <v>79</v>
      </c>
      <c r="B24" s="1" t="s">
        <v>88</v>
      </c>
      <c r="C24" s="15" t="s">
        <v>409</v>
      </c>
      <c r="D24" s="15" t="s">
        <v>115</v>
      </c>
      <c r="E24" s="14" t="s">
        <v>431</v>
      </c>
    </row>
    <row r="25" spans="1:5" x14ac:dyDescent="0.25">
      <c r="A25" s="1" t="s">
        <v>37</v>
      </c>
      <c r="B25" s="1" t="s">
        <v>60</v>
      </c>
      <c r="C25" s="15" t="s">
        <v>339</v>
      </c>
      <c r="D25" s="15" t="s">
        <v>432</v>
      </c>
      <c r="E25" s="14" t="s">
        <v>437</v>
      </c>
    </row>
    <row r="26" spans="1:5" x14ac:dyDescent="0.25">
      <c r="A26" s="1" t="s">
        <v>38</v>
      </c>
      <c r="B26" s="1" t="s">
        <v>83</v>
      </c>
      <c r="C26" s="15" t="s">
        <v>116</v>
      </c>
      <c r="D26" s="15" t="s">
        <v>124</v>
      </c>
      <c r="E26" s="14" t="s">
        <v>126</v>
      </c>
    </row>
    <row r="27" spans="1:5" x14ac:dyDescent="0.25">
      <c r="A27" s="1"/>
      <c r="B27" s="1"/>
      <c r="C27" s="15" t="s">
        <v>117</v>
      </c>
      <c r="D27" s="15" t="s">
        <v>125</v>
      </c>
      <c r="E27" s="14" t="s">
        <v>126</v>
      </c>
    </row>
    <row r="28" spans="1:5" x14ac:dyDescent="0.25">
      <c r="A28" s="1"/>
      <c r="B28" s="1"/>
      <c r="C28" s="15" t="s">
        <v>118</v>
      </c>
      <c r="D28" s="15" t="s">
        <v>125</v>
      </c>
      <c r="E28" s="14" t="s">
        <v>127</v>
      </c>
    </row>
    <row r="29" spans="1:5" x14ac:dyDescent="0.25">
      <c r="A29" s="1"/>
      <c r="B29" s="1"/>
      <c r="C29" s="15" t="s">
        <v>119</v>
      </c>
      <c r="D29" s="15" t="s">
        <v>124</v>
      </c>
      <c r="E29" s="14" t="s">
        <v>129</v>
      </c>
    </row>
    <row r="30" spans="1:5" x14ac:dyDescent="0.25">
      <c r="A30" s="1"/>
      <c r="B30" s="1"/>
      <c r="C30" s="15" t="s">
        <v>120</v>
      </c>
      <c r="D30" s="15" t="s">
        <v>124</v>
      </c>
      <c r="E30" s="14" t="s">
        <v>129</v>
      </c>
    </row>
    <row r="31" spans="1:5" x14ac:dyDescent="0.25">
      <c r="A31" s="1"/>
      <c r="B31" s="1"/>
      <c r="C31" s="15" t="s">
        <v>121</v>
      </c>
      <c r="D31" s="15" t="s">
        <v>125</v>
      </c>
      <c r="E31" s="14" t="s">
        <v>130</v>
      </c>
    </row>
    <row r="32" spans="1:5" x14ac:dyDescent="0.25">
      <c r="A32" s="1"/>
      <c r="B32" s="1"/>
      <c r="C32" s="15" t="s">
        <v>122</v>
      </c>
      <c r="D32" s="15" t="s">
        <v>125</v>
      </c>
      <c r="E32" s="14" t="s">
        <v>128</v>
      </c>
    </row>
    <row r="33" spans="1:8" x14ac:dyDescent="0.25">
      <c r="A33" s="1"/>
      <c r="B33" s="1"/>
      <c r="C33" s="15" t="s">
        <v>123</v>
      </c>
      <c r="D33" s="15" t="s">
        <v>125</v>
      </c>
      <c r="E33" s="14" t="s">
        <v>128</v>
      </c>
    </row>
    <row r="34" spans="1:8" x14ac:dyDescent="0.25">
      <c r="A34" s="1" t="s">
        <v>39</v>
      </c>
      <c r="B34" s="1" t="s">
        <v>59</v>
      </c>
      <c r="C34" s="15"/>
      <c r="D34" s="15"/>
      <c r="E34" s="14" t="s">
        <v>340</v>
      </c>
    </row>
    <row r="35" spans="1:8" x14ac:dyDescent="0.25">
      <c r="A35" s="1" t="s">
        <v>40</v>
      </c>
      <c r="B35" s="1" t="s">
        <v>107</v>
      </c>
      <c r="C35" s="15" t="s">
        <v>158</v>
      </c>
      <c r="D35" s="15" t="s">
        <v>341</v>
      </c>
      <c r="E35" s="14" t="s">
        <v>342</v>
      </c>
    </row>
    <row r="36" spans="1:8" x14ac:dyDescent="0.25">
      <c r="C36" s="6"/>
      <c r="D36" s="6"/>
      <c r="E36" s="6"/>
    </row>
    <row r="37" spans="1:8" x14ac:dyDescent="0.25">
      <c r="B37" s="1"/>
      <c r="C37" s="6"/>
      <c r="D37" s="6"/>
      <c r="E37" s="6"/>
    </row>
    <row r="38" spans="1:8" x14ac:dyDescent="0.25">
      <c r="B38" s="3" t="s">
        <v>106</v>
      </c>
    </row>
    <row r="39" spans="1:8" x14ac:dyDescent="0.25">
      <c r="B39" s="2" t="s">
        <v>100</v>
      </c>
      <c r="C39" s="2" t="s">
        <v>52</v>
      </c>
      <c r="D39" s="2" t="s">
        <v>45</v>
      </c>
      <c r="E39" s="2" t="s">
        <v>17</v>
      </c>
      <c r="F39" s="2" t="s">
        <v>18</v>
      </c>
      <c r="G39" s="2" t="s">
        <v>63</v>
      </c>
      <c r="H39" s="2" t="s">
        <v>53</v>
      </c>
    </row>
    <row r="40" spans="1:8" x14ac:dyDescent="0.25">
      <c r="A40" s="2" t="s">
        <v>8</v>
      </c>
      <c r="B40" s="16" t="s">
        <v>131</v>
      </c>
      <c r="C40" s="16"/>
      <c r="D40" s="16" t="s">
        <v>132</v>
      </c>
      <c r="E40" s="16" t="s">
        <v>148</v>
      </c>
      <c r="F40" s="16" t="s">
        <v>136</v>
      </c>
      <c r="G40" s="16"/>
      <c r="H40" s="19" t="s">
        <v>343</v>
      </c>
    </row>
    <row r="41" spans="1:8" x14ac:dyDescent="0.25">
      <c r="A41" s="2" t="s">
        <v>43</v>
      </c>
      <c r="B41" s="16" t="s">
        <v>135</v>
      </c>
      <c r="C41" s="16"/>
      <c r="D41" s="16" t="s">
        <v>132</v>
      </c>
      <c r="E41" s="16" t="s">
        <v>133</v>
      </c>
      <c r="F41" s="16" t="s">
        <v>134</v>
      </c>
      <c r="G41" s="16" t="s">
        <v>149</v>
      </c>
      <c r="H41" s="16" t="s">
        <v>344</v>
      </c>
    </row>
    <row r="42" spans="1:8" x14ac:dyDescent="0.25">
      <c r="A42" s="2" t="s">
        <v>137</v>
      </c>
      <c r="B42" s="16" t="s">
        <v>138</v>
      </c>
      <c r="C42" s="16"/>
      <c r="D42" s="16" t="s">
        <v>132</v>
      </c>
      <c r="E42" s="16" t="s">
        <v>133</v>
      </c>
      <c r="F42" s="16" t="s">
        <v>134</v>
      </c>
      <c r="G42" s="16" t="s">
        <v>151</v>
      </c>
      <c r="H42" s="16"/>
    </row>
    <row r="43" spans="1:8" x14ac:dyDescent="0.25">
      <c r="A43" s="2" t="s">
        <v>139</v>
      </c>
      <c r="B43" s="16" t="s">
        <v>140</v>
      </c>
      <c r="C43" s="16"/>
      <c r="D43" s="16" t="s">
        <v>132</v>
      </c>
      <c r="E43" s="16" t="s">
        <v>133</v>
      </c>
      <c r="F43" s="16" t="s">
        <v>134</v>
      </c>
      <c r="G43" s="16"/>
      <c r="H43" s="19" t="s">
        <v>150</v>
      </c>
    </row>
    <row r="44" spans="1:8" x14ac:dyDescent="0.25">
      <c r="A44" s="2" t="s">
        <v>141</v>
      </c>
      <c r="B44" s="16" t="s">
        <v>142</v>
      </c>
      <c r="C44" s="16"/>
      <c r="D44" s="16" t="s">
        <v>132</v>
      </c>
      <c r="E44" s="16" t="s">
        <v>133</v>
      </c>
      <c r="F44" s="16" t="s">
        <v>134</v>
      </c>
      <c r="G44" s="16"/>
      <c r="H44" s="20" t="s">
        <v>345</v>
      </c>
    </row>
    <row r="45" spans="1:8" x14ac:dyDescent="0.25">
      <c r="A45" s="2" t="s">
        <v>143</v>
      </c>
      <c r="B45" s="16" t="s">
        <v>261</v>
      </c>
      <c r="C45" s="16"/>
      <c r="D45" s="16" t="s">
        <v>132</v>
      </c>
      <c r="E45" s="16" t="s">
        <v>148</v>
      </c>
      <c r="F45" s="16" t="s">
        <v>134</v>
      </c>
      <c r="G45" s="16" t="s">
        <v>149</v>
      </c>
      <c r="H45" s="20" t="s">
        <v>156</v>
      </c>
    </row>
    <row r="46" spans="1:8" x14ac:dyDescent="0.25">
      <c r="A46" s="2" t="s">
        <v>145</v>
      </c>
      <c r="B46" s="16" t="s">
        <v>144</v>
      </c>
      <c r="C46" s="16"/>
      <c r="D46" s="16" t="s">
        <v>132</v>
      </c>
      <c r="E46" s="16" t="s">
        <v>133</v>
      </c>
      <c r="F46" s="16" t="s">
        <v>134</v>
      </c>
      <c r="G46" s="16"/>
      <c r="H46" s="16"/>
    </row>
    <row r="47" spans="1:8" x14ac:dyDescent="0.25">
      <c r="A47" s="2" t="s">
        <v>147</v>
      </c>
      <c r="B47" s="16" t="s">
        <v>146</v>
      </c>
      <c r="C47" s="16"/>
      <c r="D47" s="16" t="s">
        <v>132</v>
      </c>
      <c r="E47" s="16" t="s">
        <v>133</v>
      </c>
      <c r="F47" s="16" t="s">
        <v>134</v>
      </c>
      <c r="G47" s="16"/>
      <c r="H47" s="21" t="s">
        <v>153</v>
      </c>
    </row>
    <row r="48" spans="1:8" s="17" customFormat="1" x14ac:dyDescent="0.25">
      <c r="A48" s="2" t="s">
        <v>154</v>
      </c>
      <c r="B48" s="22" t="s">
        <v>162</v>
      </c>
      <c r="C48" s="22"/>
      <c r="D48" s="22" t="s">
        <v>132</v>
      </c>
      <c r="E48" s="22" t="s">
        <v>133</v>
      </c>
      <c r="F48" s="22" t="s">
        <v>134</v>
      </c>
      <c r="G48" s="22" t="s">
        <v>149</v>
      </c>
      <c r="H48" s="23" t="s">
        <v>152</v>
      </c>
    </row>
    <row r="49" spans="1:8" s="17" customFormat="1" x14ac:dyDescent="0.25">
      <c r="A49" s="2" t="s">
        <v>260</v>
      </c>
      <c r="B49" s="22" t="s">
        <v>161</v>
      </c>
      <c r="C49" s="22"/>
      <c r="D49" s="22" t="s">
        <v>159</v>
      </c>
      <c r="E49" s="22" t="s">
        <v>160</v>
      </c>
      <c r="F49" s="22" t="s">
        <v>136</v>
      </c>
      <c r="G49" s="22" t="s">
        <v>149</v>
      </c>
      <c r="H49" s="23" t="s">
        <v>346</v>
      </c>
    </row>
    <row r="50" spans="1:8" s="17" customFormat="1" x14ac:dyDescent="0.25">
      <c r="A50" s="2" t="s">
        <v>355</v>
      </c>
      <c r="B50" s="22" t="s">
        <v>357</v>
      </c>
      <c r="C50" s="22"/>
      <c r="D50" s="22" t="s">
        <v>132</v>
      </c>
      <c r="E50" s="22" t="s">
        <v>133</v>
      </c>
      <c r="F50" s="22" t="s">
        <v>134</v>
      </c>
      <c r="G50" s="22" t="s">
        <v>149</v>
      </c>
      <c r="H50" s="23" t="s">
        <v>356</v>
      </c>
    </row>
    <row r="51" spans="1:8" x14ac:dyDescent="0.25">
      <c r="B51" s="2"/>
      <c r="C51" s="2"/>
      <c r="D51" s="2"/>
      <c r="E51" s="2"/>
      <c r="F51" s="2"/>
      <c r="G51" s="2"/>
    </row>
    <row r="52" spans="1:8" x14ac:dyDescent="0.25">
      <c r="A52" s="2" t="s">
        <v>54</v>
      </c>
      <c r="B52" s="16" t="s">
        <v>155</v>
      </c>
      <c r="C52" s="2"/>
      <c r="D52" s="2"/>
      <c r="E52" s="2"/>
      <c r="F52" s="2"/>
      <c r="G52" s="2"/>
    </row>
    <row r="53" spans="1:8" x14ac:dyDescent="0.25">
      <c r="A53" s="2"/>
      <c r="B53" s="2"/>
      <c r="C53" s="2"/>
      <c r="D53" s="2"/>
      <c r="E53" s="2"/>
      <c r="F53" s="2"/>
      <c r="G53" s="2"/>
    </row>
    <row r="55" spans="1:8" x14ac:dyDescent="0.25">
      <c r="A55" s="3" t="s">
        <v>105</v>
      </c>
    </row>
    <row r="56" spans="1:8" x14ac:dyDescent="0.25">
      <c r="A56" s="2" t="s">
        <v>64</v>
      </c>
      <c r="B56" s="2" t="s">
        <v>84</v>
      </c>
      <c r="C56" s="2" t="s">
        <v>53</v>
      </c>
    </row>
    <row r="57" spans="1:8" x14ac:dyDescent="0.25">
      <c r="A57" s="16" t="s">
        <v>347</v>
      </c>
      <c r="B57" s="16" t="s">
        <v>111</v>
      </c>
      <c r="C57" s="16" t="s">
        <v>348</v>
      </c>
    </row>
    <row r="59" spans="1:8" x14ac:dyDescent="0.25">
      <c r="A59" s="2" t="s">
        <v>65</v>
      </c>
    </row>
    <row r="60" spans="1:8" x14ac:dyDescent="0.25">
      <c r="A60" s="2" t="s">
        <v>67</v>
      </c>
      <c r="B60" s="2" t="s">
        <v>68</v>
      </c>
      <c r="C60" s="2" t="s">
        <v>55</v>
      </c>
      <c r="D60" s="2" t="s">
        <v>56</v>
      </c>
      <c r="E60" s="2" t="s">
        <v>53</v>
      </c>
    </row>
    <row r="61" spans="1:8" x14ac:dyDescent="0.25">
      <c r="A61" s="2" t="s">
        <v>9</v>
      </c>
      <c r="B61" s="16" t="s">
        <v>272</v>
      </c>
      <c r="C61" s="16" t="s">
        <v>349</v>
      </c>
      <c r="D61" s="16" t="s">
        <v>351</v>
      </c>
      <c r="E61" s="16" t="s">
        <v>350</v>
      </c>
    </row>
    <row r="62" spans="1:8" x14ac:dyDescent="0.25">
      <c r="A62" s="2" t="s">
        <v>10</v>
      </c>
      <c r="B62" s="16" t="s">
        <v>273</v>
      </c>
      <c r="C62" s="16" t="s">
        <v>274</v>
      </c>
      <c r="D62" s="22" t="s">
        <v>276</v>
      </c>
      <c r="E62" s="16" t="s">
        <v>275</v>
      </c>
    </row>
    <row r="63" spans="1:8" x14ac:dyDescent="0.25">
      <c r="A63" s="2" t="s">
        <v>57</v>
      </c>
      <c r="B63" s="16" t="s">
        <v>157</v>
      </c>
      <c r="C63" s="16" t="s">
        <v>352</v>
      </c>
      <c r="D63" s="16" t="s">
        <v>353</v>
      </c>
      <c r="E63" s="16" t="s">
        <v>354</v>
      </c>
    </row>
    <row r="66" spans="1:6" x14ac:dyDescent="0.25">
      <c r="C66" s="6"/>
    </row>
    <row r="68" spans="1:6" x14ac:dyDescent="0.25">
      <c r="A68" s="11" t="s">
        <v>66</v>
      </c>
    </row>
    <row r="69" spans="1:6" x14ac:dyDescent="0.25">
      <c r="A69" s="2" t="s">
        <v>69</v>
      </c>
      <c r="B69" s="2" t="s">
        <v>7</v>
      </c>
    </row>
    <row r="70" spans="1:6" x14ac:dyDescent="0.25">
      <c r="A70" s="16" t="s">
        <v>276</v>
      </c>
      <c r="B70" s="16"/>
      <c r="F70"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37211-3899-46AF-B648-A946D66C5CFF}">
  <dimension ref="A1:S106"/>
  <sheetViews>
    <sheetView workbookViewId="0">
      <selection activeCell="A47" sqref="A47:XFD48"/>
    </sheetView>
  </sheetViews>
  <sheetFormatPr defaultRowHeight="15" x14ac:dyDescent="0.25"/>
  <cols>
    <col min="1" max="1" width="14.42578125" customWidth="1"/>
    <col min="2" max="2" width="18.85546875" customWidth="1"/>
    <col min="3" max="4" width="20.42578125" customWidth="1"/>
    <col min="5" max="5" width="22.5703125" customWidth="1"/>
    <col min="6" max="6" width="55" style="18" customWidth="1"/>
    <col min="7" max="7" width="20.7109375" customWidth="1"/>
    <col min="8" max="8" width="25.85546875" customWidth="1"/>
    <col min="9" max="9" width="26" customWidth="1"/>
    <col min="10" max="10" width="20.7109375" customWidth="1"/>
    <col min="11" max="11" width="27.42578125" customWidth="1"/>
    <col min="12" max="12" width="27.28515625" style="18" customWidth="1"/>
    <col min="13" max="13" width="29.140625" customWidth="1"/>
    <col min="14" max="14" width="23.85546875" customWidth="1"/>
    <col min="15" max="15" width="20.5703125" customWidth="1"/>
    <col min="16" max="16" width="22.5703125" customWidth="1"/>
    <col min="17" max="17" width="32" style="18" customWidth="1"/>
    <col min="18" max="18" width="20.7109375" customWidth="1"/>
  </cols>
  <sheetData>
    <row r="1" spans="1:19" x14ac:dyDescent="0.25">
      <c r="A1" s="2" t="s">
        <v>78</v>
      </c>
    </row>
    <row r="4" spans="1:19" x14ac:dyDescent="0.25">
      <c r="A4" s="2" t="s">
        <v>4</v>
      </c>
      <c r="B4" s="2" t="s">
        <v>70</v>
      </c>
      <c r="C4" s="2" t="s">
        <v>71</v>
      </c>
      <c r="D4" s="2" t="s">
        <v>163</v>
      </c>
      <c r="E4" s="2" t="s">
        <v>72</v>
      </c>
      <c r="F4" s="35" t="s">
        <v>164</v>
      </c>
      <c r="G4" s="84" t="s">
        <v>165</v>
      </c>
      <c r="H4" s="84"/>
      <c r="I4" s="84"/>
      <c r="J4" s="84"/>
      <c r="K4" s="12" t="s">
        <v>166</v>
      </c>
      <c r="L4" s="35" t="s">
        <v>44</v>
      </c>
      <c r="M4" s="84" t="s">
        <v>167</v>
      </c>
      <c r="N4" s="84"/>
      <c r="O4" s="84"/>
      <c r="P4" s="84"/>
      <c r="Q4" s="35" t="s">
        <v>3</v>
      </c>
      <c r="R4" s="2" t="s">
        <v>73</v>
      </c>
      <c r="S4" s="2" t="s">
        <v>433</v>
      </c>
    </row>
    <row r="5" spans="1:19" x14ac:dyDescent="0.25">
      <c r="A5" s="2" t="s">
        <v>75</v>
      </c>
      <c r="B5" s="2"/>
      <c r="C5" s="2"/>
      <c r="D5" s="2" t="str">
        <f>IF(ISTEXT(F6),"(NB! Velg tiltakskategori under)","")</f>
        <v>(NB! Velg tiltakskategori under)</v>
      </c>
      <c r="E5" s="2" t="s">
        <v>168</v>
      </c>
      <c r="F5" s="35" t="s">
        <v>168</v>
      </c>
      <c r="G5" s="84" t="s">
        <v>169</v>
      </c>
      <c r="H5" s="84"/>
      <c r="I5" s="84"/>
      <c r="J5" s="84"/>
      <c r="K5" s="2" t="s">
        <v>170</v>
      </c>
      <c r="L5" s="35" t="s">
        <v>168</v>
      </c>
      <c r="M5" s="24" t="s">
        <v>171</v>
      </c>
      <c r="N5" s="2" t="s">
        <v>172</v>
      </c>
      <c r="O5" s="2" t="s">
        <v>173</v>
      </c>
      <c r="P5" s="2" t="s">
        <v>174</v>
      </c>
    </row>
    <row r="6" spans="1:19" s="82" customFormat="1" ht="15" customHeight="1" x14ac:dyDescent="0.25">
      <c r="A6" s="81" t="s">
        <v>14</v>
      </c>
      <c r="B6" s="80" t="s">
        <v>271</v>
      </c>
      <c r="C6" s="80" t="s">
        <v>255</v>
      </c>
      <c r="D6" s="80" t="s">
        <v>204</v>
      </c>
      <c r="E6" s="80" t="s">
        <v>262</v>
      </c>
      <c r="F6" s="80" t="s">
        <v>440</v>
      </c>
      <c r="G6" s="79" t="s">
        <v>358</v>
      </c>
      <c r="H6" s="79" t="s">
        <v>277</v>
      </c>
      <c r="I6" s="79" t="s">
        <v>278</v>
      </c>
      <c r="J6" s="79" t="s">
        <v>279</v>
      </c>
      <c r="K6" s="80" t="s">
        <v>251</v>
      </c>
      <c r="L6" s="80" t="s">
        <v>281</v>
      </c>
      <c r="M6" s="80" t="s">
        <v>256</v>
      </c>
      <c r="N6" s="80" t="s">
        <v>256</v>
      </c>
      <c r="O6" s="80" t="s">
        <v>256</v>
      </c>
      <c r="P6" s="80"/>
      <c r="Q6" s="80" t="s">
        <v>282</v>
      </c>
      <c r="R6" s="78">
        <v>9200000</v>
      </c>
      <c r="S6" s="80" t="s">
        <v>434</v>
      </c>
    </row>
    <row r="7" spans="1:19" s="82" customFormat="1" ht="15" customHeight="1" x14ac:dyDescent="0.25">
      <c r="A7" s="81" t="s">
        <v>16</v>
      </c>
      <c r="B7" s="80" t="s">
        <v>280</v>
      </c>
      <c r="C7" s="80" t="s">
        <v>255</v>
      </c>
      <c r="D7" s="80" t="s">
        <v>208</v>
      </c>
      <c r="E7" s="80">
        <v>2</v>
      </c>
      <c r="F7" s="80" t="s">
        <v>439</v>
      </c>
      <c r="G7" s="79" t="s">
        <v>359</v>
      </c>
      <c r="H7" s="79" t="s">
        <v>283</v>
      </c>
      <c r="I7" s="79" t="s">
        <v>284</v>
      </c>
      <c r="J7" s="79" t="s">
        <v>285</v>
      </c>
      <c r="K7" s="80" t="s">
        <v>252</v>
      </c>
      <c r="L7" s="80" t="s">
        <v>286</v>
      </c>
      <c r="M7" s="80" t="s">
        <v>256</v>
      </c>
      <c r="N7" s="80" t="s">
        <v>256</v>
      </c>
      <c r="O7" s="80" t="s">
        <v>256</v>
      </c>
      <c r="P7" s="80"/>
      <c r="Q7" s="80" t="s">
        <v>287</v>
      </c>
      <c r="R7" s="78">
        <v>200000</v>
      </c>
      <c r="S7" s="80" t="s">
        <v>435</v>
      </c>
    </row>
    <row r="8" spans="1:19" s="82" customFormat="1" ht="15" customHeight="1" x14ac:dyDescent="0.25">
      <c r="A8" s="81" t="s">
        <v>175</v>
      </c>
      <c r="B8" s="80" t="s">
        <v>288</v>
      </c>
      <c r="C8" s="80" t="s">
        <v>255</v>
      </c>
      <c r="D8" s="80" t="s">
        <v>228</v>
      </c>
      <c r="E8" s="80">
        <v>9</v>
      </c>
      <c r="F8" s="80" t="s">
        <v>289</v>
      </c>
      <c r="G8" s="79" t="s">
        <v>360</v>
      </c>
      <c r="H8" s="79" t="s">
        <v>290</v>
      </c>
      <c r="I8" s="79"/>
      <c r="J8" s="79" t="s">
        <v>285</v>
      </c>
      <c r="K8" s="80" t="s">
        <v>252</v>
      </c>
      <c r="L8" s="80"/>
      <c r="M8" s="80"/>
      <c r="N8" s="80" t="s">
        <v>256</v>
      </c>
      <c r="O8" s="80"/>
      <c r="P8" s="80"/>
      <c r="Q8" s="80" t="s">
        <v>311</v>
      </c>
      <c r="R8" s="78">
        <v>3700000</v>
      </c>
      <c r="S8" s="80" t="s">
        <v>436</v>
      </c>
    </row>
    <row r="9" spans="1:19" s="82" customFormat="1" ht="15" customHeight="1" x14ac:dyDescent="0.25">
      <c r="A9" s="81" t="s">
        <v>176</v>
      </c>
      <c r="B9" s="80" t="s">
        <v>293</v>
      </c>
      <c r="C9" s="80" t="s">
        <v>291</v>
      </c>
      <c r="D9" s="80" t="s">
        <v>220</v>
      </c>
      <c r="E9" s="80" t="s">
        <v>361</v>
      </c>
      <c r="F9" s="80" t="s">
        <v>441</v>
      </c>
      <c r="G9" s="79" t="s">
        <v>362</v>
      </c>
      <c r="H9" s="79" t="s">
        <v>292</v>
      </c>
      <c r="I9" s="79" t="s">
        <v>294</v>
      </c>
      <c r="J9" s="79" t="s">
        <v>285</v>
      </c>
      <c r="K9" s="80" t="s">
        <v>251</v>
      </c>
      <c r="L9" s="80" t="s">
        <v>295</v>
      </c>
      <c r="M9" s="80" t="s">
        <v>256</v>
      </c>
      <c r="N9" s="80" t="s">
        <v>256</v>
      </c>
      <c r="O9" s="80" t="s">
        <v>256</v>
      </c>
      <c r="P9" s="80"/>
      <c r="Q9" s="80" t="s">
        <v>296</v>
      </c>
      <c r="R9" s="78">
        <v>500000</v>
      </c>
      <c r="S9" s="80" t="s">
        <v>435</v>
      </c>
    </row>
    <row r="10" spans="1:19" s="82" customFormat="1" ht="15" customHeight="1" x14ac:dyDescent="0.25">
      <c r="A10" s="81" t="s">
        <v>177</v>
      </c>
      <c r="B10" s="80" t="s">
        <v>297</v>
      </c>
      <c r="C10" s="80" t="s">
        <v>255</v>
      </c>
      <c r="D10" s="80" t="s">
        <v>199</v>
      </c>
      <c r="E10" s="80" t="s">
        <v>298</v>
      </c>
      <c r="F10" s="80" t="s">
        <v>442</v>
      </c>
      <c r="G10" s="79" t="s">
        <v>299</v>
      </c>
      <c r="H10" s="79" t="s">
        <v>300</v>
      </c>
      <c r="I10" s="79" t="s">
        <v>301</v>
      </c>
      <c r="J10" s="79" t="s">
        <v>302</v>
      </c>
      <c r="K10" s="80" t="s">
        <v>252</v>
      </c>
      <c r="L10" s="80" t="s">
        <v>303</v>
      </c>
      <c r="M10" s="80" t="s">
        <v>256</v>
      </c>
      <c r="N10" s="80" t="s">
        <v>256</v>
      </c>
      <c r="O10" s="80" t="s">
        <v>256</v>
      </c>
      <c r="P10" s="80"/>
      <c r="Q10" s="80" t="s">
        <v>304</v>
      </c>
      <c r="R10" s="78">
        <v>10900000</v>
      </c>
      <c r="S10" s="80" t="s">
        <v>435</v>
      </c>
    </row>
    <row r="11" spans="1:19" x14ac:dyDescent="0.25">
      <c r="A11" s="2"/>
    </row>
    <row r="12" spans="1:19" x14ac:dyDescent="0.25">
      <c r="A12" s="2" t="s">
        <v>74</v>
      </c>
    </row>
    <row r="13" spans="1:19" x14ac:dyDescent="0.25">
      <c r="A13" s="2" t="s">
        <v>76</v>
      </c>
      <c r="B13" s="16" t="s">
        <v>257</v>
      </c>
      <c r="C13" s="16" t="s">
        <v>255</v>
      </c>
      <c r="D13" s="16" t="s">
        <v>199</v>
      </c>
      <c r="E13" s="16">
        <v>4</v>
      </c>
      <c r="F13" s="16" t="s">
        <v>258</v>
      </c>
      <c r="G13" s="83"/>
      <c r="H13" s="83"/>
      <c r="I13" s="83"/>
      <c r="J13" s="83"/>
      <c r="K13" s="83"/>
      <c r="L13" s="13"/>
      <c r="M13" s="13" t="s">
        <v>256</v>
      </c>
      <c r="N13" s="13" t="s">
        <v>256</v>
      </c>
      <c r="O13" s="13" t="s">
        <v>256</v>
      </c>
      <c r="P13" s="13"/>
      <c r="Q13" s="13"/>
      <c r="R13" s="83"/>
    </row>
    <row r="14" spans="1:19" x14ac:dyDescent="0.25">
      <c r="A14" s="2" t="s">
        <v>77</v>
      </c>
      <c r="B14" s="16" t="s">
        <v>259</v>
      </c>
      <c r="C14" s="16" t="s">
        <v>255</v>
      </c>
      <c r="D14" s="16" t="s">
        <v>204</v>
      </c>
      <c r="E14" s="16" t="s">
        <v>262</v>
      </c>
      <c r="F14" s="16" t="s">
        <v>263</v>
      </c>
      <c r="G14" s="83"/>
      <c r="H14" s="83"/>
      <c r="I14" s="83"/>
      <c r="J14" s="83"/>
      <c r="K14" s="83"/>
      <c r="L14" s="13"/>
      <c r="M14" s="13" t="s">
        <v>256</v>
      </c>
      <c r="N14" s="13" t="s">
        <v>256</v>
      </c>
      <c r="O14" s="13" t="s">
        <v>256</v>
      </c>
      <c r="P14" s="13"/>
      <c r="Q14" s="13"/>
      <c r="R14" s="83"/>
    </row>
    <row r="15" spans="1:19" x14ac:dyDescent="0.25">
      <c r="A15" s="2" t="s">
        <v>268</v>
      </c>
      <c r="B15" s="16" t="s">
        <v>259</v>
      </c>
      <c r="C15" s="16" t="s">
        <v>255</v>
      </c>
      <c r="D15" s="16" t="s">
        <v>204</v>
      </c>
      <c r="E15" s="16" t="s">
        <v>262</v>
      </c>
      <c r="F15" s="16" t="s">
        <v>264</v>
      </c>
      <c r="G15" s="83"/>
      <c r="H15" s="83"/>
      <c r="I15" s="83"/>
      <c r="J15" s="83"/>
      <c r="K15" s="83"/>
      <c r="L15" s="13"/>
      <c r="M15" s="13" t="s">
        <v>256</v>
      </c>
      <c r="N15" s="13" t="s">
        <v>256</v>
      </c>
      <c r="O15" s="13" t="s">
        <v>256</v>
      </c>
      <c r="P15" s="13"/>
      <c r="Q15" s="13"/>
      <c r="R15" s="83"/>
    </row>
    <row r="16" spans="1:19" x14ac:dyDescent="0.25">
      <c r="A16" s="2" t="s">
        <v>269</v>
      </c>
      <c r="B16" s="16" t="s">
        <v>259</v>
      </c>
      <c r="C16" s="16" t="s">
        <v>255</v>
      </c>
      <c r="D16" s="16" t="s">
        <v>204</v>
      </c>
      <c r="E16" s="16" t="s">
        <v>265</v>
      </c>
      <c r="F16" s="16" t="s">
        <v>266</v>
      </c>
      <c r="G16" s="83"/>
      <c r="H16" s="83"/>
      <c r="I16" s="83"/>
      <c r="J16" s="83"/>
      <c r="K16" s="83"/>
      <c r="L16" s="13"/>
      <c r="M16" s="13" t="s">
        <v>256</v>
      </c>
      <c r="N16" s="13" t="s">
        <v>256</v>
      </c>
      <c r="O16" s="13" t="s">
        <v>256</v>
      </c>
      <c r="P16" s="13"/>
      <c r="Q16" s="13"/>
      <c r="R16" s="83"/>
    </row>
    <row r="17" spans="1:18" x14ac:dyDescent="0.25">
      <c r="A17" s="2" t="s">
        <v>270</v>
      </c>
      <c r="B17" s="16" t="s">
        <v>259</v>
      </c>
      <c r="C17" s="16" t="s">
        <v>255</v>
      </c>
      <c r="D17" s="16" t="s">
        <v>204</v>
      </c>
      <c r="E17" s="16" t="s">
        <v>262</v>
      </c>
      <c r="F17" s="16" t="s">
        <v>267</v>
      </c>
      <c r="G17" s="83"/>
      <c r="H17" s="83"/>
      <c r="I17" s="83"/>
      <c r="J17" s="83"/>
      <c r="K17" s="83"/>
      <c r="L17" s="13"/>
      <c r="M17" s="13" t="s">
        <v>256</v>
      </c>
      <c r="N17" s="13" t="s">
        <v>256</v>
      </c>
      <c r="O17" s="13" t="s">
        <v>256</v>
      </c>
      <c r="P17" s="13"/>
      <c r="Q17" s="13"/>
      <c r="R17" s="83"/>
    </row>
    <row r="18" spans="1:18" x14ac:dyDescent="0.25">
      <c r="A18" s="2"/>
    </row>
    <row r="19" spans="1:18" ht="30" x14ac:dyDescent="0.25">
      <c r="A19" s="2"/>
      <c r="F19" s="36" t="s">
        <v>178</v>
      </c>
    </row>
    <row r="20" spans="1:18" x14ac:dyDescent="0.25">
      <c r="A20" s="2" t="s">
        <v>78</v>
      </c>
      <c r="B20" s="2" t="s">
        <v>6</v>
      </c>
      <c r="C20" s="2"/>
      <c r="D20" s="2"/>
      <c r="E20" s="2" t="s">
        <v>11</v>
      </c>
      <c r="G20" s="2"/>
      <c r="H20" s="12" t="s">
        <v>82</v>
      </c>
      <c r="J20" s="18"/>
      <c r="L20"/>
      <c r="O20" s="18"/>
      <c r="Q20"/>
    </row>
    <row r="21" spans="1:18" ht="15" customHeight="1" x14ac:dyDescent="0.25">
      <c r="A21" s="2"/>
      <c r="B21" s="2" t="s">
        <v>9</v>
      </c>
      <c r="C21" s="2" t="s">
        <v>10</v>
      </c>
      <c r="D21" s="2" t="s">
        <v>57</v>
      </c>
      <c r="E21" s="2" t="s">
        <v>9</v>
      </c>
      <c r="F21" s="2" t="s">
        <v>10</v>
      </c>
      <c r="G21" s="2" t="s">
        <v>57</v>
      </c>
      <c r="J21" s="18"/>
      <c r="L21"/>
      <c r="O21" s="18"/>
      <c r="Q21"/>
    </row>
    <row r="22" spans="1:18" ht="15" customHeight="1" x14ac:dyDescent="0.25">
      <c r="A22" s="2" t="s">
        <v>75</v>
      </c>
      <c r="B22" s="2" t="s">
        <v>272</v>
      </c>
      <c r="C22" s="2" t="s">
        <v>273</v>
      </c>
      <c r="D22" s="2" t="s">
        <v>157</v>
      </c>
      <c r="E22" s="2" t="s">
        <v>272</v>
      </c>
      <c r="F22" s="2" t="s">
        <v>273</v>
      </c>
      <c r="G22" s="2" t="s">
        <v>157</v>
      </c>
      <c r="H22" s="2"/>
      <c r="J22" s="18"/>
      <c r="L22"/>
      <c r="O22" s="18"/>
      <c r="Q22"/>
    </row>
    <row r="23" spans="1:18" ht="15" customHeight="1" x14ac:dyDescent="0.25">
      <c r="A23" s="2" t="s">
        <v>14</v>
      </c>
      <c r="B23" s="16"/>
      <c r="C23" s="16"/>
      <c r="D23" s="16" t="s">
        <v>305</v>
      </c>
      <c r="E23" s="16"/>
      <c r="F23" s="33"/>
      <c r="G23" s="16" t="s">
        <v>307</v>
      </c>
      <c r="H23" s="16" t="s">
        <v>308</v>
      </c>
      <c r="I23" s="13"/>
      <c r="J23" s="13"/>
    </row>
    <row r="24" spans="1:18" ht="15" customHeight="1" x14ac:dyDescent="0.25">
      <c r="A24" s="2" t="s">
        <v>16</v>
      </c>
      <c r="B24" s="16" t="s">
        <v>305</v>
      </c>
      <c r="C24" s="16"/>
      <c r="D24" s="16" t="s">
        <v>305</v>
      </c>
      <c r="E24" s="16" t="s">
        <v>307</v>
      </c>
      <c r="F24" s="33"/>
      <c r="G24" s="16" t="s">
        <v>307</v>
      </c>
      <c r="H24" s="16" t="s">
        <v>309</v>
      </c>
      <c r="I24" s="13"/>
      <c r="J24" s="13"/>
    </row>
    <row r="25" spans="1:18" ht="15" customHeight="1" x14ac:dyDescent="0.25">
      <c r="A25" s="2" t="s">
        <v>175</v>
      </c>
      <c r="B25" s="16"/>
      <c r="C25" s="16"/>
      <c r="D25" s="16" t="s">
        <v>305</v>
      </c>
      <c r="E25" s="16"/>
      <c r="F25" s="33"/>
      <c r="G25" s="16" t="s">
        <v>307</v>
      </c>
      <c r="H25" s="16" t="s">
        <v>321</v>
      </c>
      <c r="I25" s="16"/>
      <c r="J25" s="16"/>
    </row>
    <row r="26" spans="1:18" ht="15" customHeight="1" x14ac:dyDescent="0.25">
      <c r="A26" s="2" t="s">
        <v>176</v>
      </c>
      <c r="B26" s="16" t="s">
        <v>305</v>
      </c>
      <c r="C26" s="16"/>
      <c r="D26" s="16" t="s">
        <v>305</v>
      </c>
      <c r="E26" s="16" t="s">
        <v>251</v>
      </c>
      <c r="F26" s="33"/>
      <c r="G26" s="16" t="s">
        <v>307</v>
      </c>
      <c r="H26" s="16" t="s">
        <v>310</v>
      </c>
      <c r="I26" s="16"/>
      <c r="J26" s="16"/>
    </row>
    <row r="27" spans="1:18" ht="15" customHeight="1" x14ac:dyDescent="0.25">
      <c r="A27" s="2" t="s">
        <v>177</v>
      </c>
      <c r="B27" s="16"/>
      <c r="C27" s="16"/>
      <c r="D27" s="16" t="s">
        <v>305</v>
      </c>
      <c r="E27" s="16"/>
      <c r="F27" s="33"/>
      <c r="G27" s="16" t="s">
        <v>307</v>
      </c>
      <c r="H27" s="16"/>
      <c r="I27" s="16"/>
      <c r="J27" s="16"/>
    </row>
    <row r="30" spans="1:18" x14ac:dyDescent="0.25">
      <c r="F30"/>
      <c r="G30" s="3" t="s">
        <v>179</v>
      </c>
      <c r="L30"/>
      <c r="Q30"/>
    </row>
    <row r="31" spans="1:18" x14ac:dyDescent="0.25">
      <c r="A31" s="12"/>
      <c r="B31" s="12" t="s">
        <v>4</v>
      </c>
      <c r="C31" s="12"/>
      <c r="D31" s="12"/>
      <c r="E31" s="12"/>
      <c r="F31" s="12"/>
      <c r="G31" s="12" t="s">
        <v>11</v>
      </c>
      <c r="H31" s="12" t="s">
        <v>5</v>
      </c>
      <c r="I31" s="12" t="s">
        <v>97</v>
      </c>
      <c r="J31" s="12" t="s">
        <v>53</v>
      </c>
      <c r="L31"/>
      <c r="Q31"/>
    </row>
    <row r="32" spans="1:18" x14ac:dyDescent="0.25">
      <c r="A32" s="2" t="s">
        <v>12</v>
      </c>
      <c r="B32" s="16" t="s">
        <v>14</v>
      </c>
      <c r="C32" s="16" t="s">
        <v>16</v>
      </c>
      <c r="D32" s="16" t="s">
        <v>175</v>
      </c>
      <c r="E32" s="16" t="s">
        <v>176</v>
      </c>
      <c r="F32" s="16"/>
      <c r="G32" s="33" t="s">
        <v>306</v>
      </c>
      <c r="H32" s="77">
        <v>13600000</v>
      </c>
      <c r="I32" s="16" t="s">
        <v>434</v>
      </c>
      <c r="J32" s="16" t="s">
        <v>313</v>
      </c>
      <c r="L32"/>
      <c r="M32" s="18"/>
      <c r="Q32"/>
      <c r="R32" s="18"/>
    </row>
    <row r="33" spans="1:18" x14ac:dyDescent="0.25">
      <c r="A33" s="2" t="s">
        <v>13</v>
      </c>
      <c r="B33" s="16" t="s">
        <v>16</v>
      </c>
      <c r="C33" s="16" t="s">
        <v>175</v>
      </c>
      <c r="D33" s="16" t="s">
        <v>314</v>
      </c>
      <c r="E33" s="16" t="s">
        <v>177</v>
      </c>
      <c r="F33" s="16"/>
      <c r="G33" s="33" t="s">
        <v>307</v>
      </c>
      <c r="H33" s="77">
        <v>15300000</v>
      </c>
      <c r="I33" s="16" t="s">
        <v>435</v>
      </c>
      <c r="J33" s="16" t="s">
        <v>315</v>
      </c>
      <c r="L33"/>
      <c r="M33" s="18"/>
      <c r="Q33"/>
      <c r="R33" s="18"/>
    </row>
    <row r="34" spans="1:18" x14ac:dyDescent="0.25">
      <c r="A34" s="2" t="s">
        <v>15</v>
      </c>
      <c r="B34" s="16" t="s">
        <v>14</v>
      </c>
      <c r="C34" s="16" t="s">
        <v>16</v>
      </c>
      <c r="D34" s="16" t="s">
        <v>175</v>
      </c>
      <c r="E34" s="16" t="s">
        <v>177</v>
      </c>
      <c r="F34" s="16"/>
      <c r="G34" s="33" t="s">
        <v>312</v>
      </c>
      <c r="H34" s="77">
        <v>24000000</v>
      </c>
      <c r="I34" s="76" t="s">
        <v>434</v>
      </c>
      <c r="J34" s="16" t="s">
        <v>318</v>
      </c>
      <c r="L34"/>
      <c r="M34" s="18"/>
      <c r="Q34"/>
      <c r="R34" s="18"/>
    </row>
    <row r="35" spans="1:18" x14ac:dyDescent="0.25">
      <c r="A35" s="2" t="s">
        <v>316</v>
      </c>
      <c r="B35" s="16" t="s">
        <v>14</v>
      </c>
      <c r="C35" s="16" t="s">
        <v>175</v>
      </c>
      <c r="D35" s="16" t="s">
        <v>176</v>
      </c>
      <c r="E35" s="16" t="s">
        <v>177</v>
      </c>
      <c r="F35" s="16"/>
      <c r="G35" s="33" t="s">
        <v>306</v>
      </c>
      <c r="H35" s="77">
        <v>24300000</v>
      </c>
      <c r="I35" s="76" t="s">
        <v>434</v>
      </c>
      <c r="J35" s="16" t="s">
        <v>319</v>
      </c>
      <c r="L35"/>
      <c r="M35" s="18"/>
      <c r="Q35"/>
      <c r="R35" s="18"/>
    </row>
    <row r="36" spans="1:18" x14ac:dyDescent="0.25">
      <c r="A36" s="2" t="s">
        <v>317</v>
      </c>
      <c r="B36" s="16" t="s">
        <v>14</v>
      </c>
      <c r="C36" s="16" t="s">
        <v>16</v>
      </c>
      <c r="D36" s="16" t="s">
        <v>175</v>
      </c>
      <c r="E36" s="16" t="s">
        <v>176</v>
      </c>
      <c r="F36" s="16" t="s">
        <v>177</v>
      </c>
      <c r="G36" s="33" t="s">
        <v>312</v>
      </c>
      <c r="H36" s="77">
        <v>24500000</v>
      </c>
      <c r="I36" s="76" t="s">
        <v>434</v>
      </c>
      <c r="J36" s="16" t="s">
        <v>320</v>
      </c>
    </row>
    <row r="37" spans="1:18" x14ac:dyDescent="0.25">
      <c r="A37" s="2"/>
    </row>
    <row r="38" spans="1:18" x14ac:dyDescent="0.25">
      <c r="A38" s="2"/>
      <c r="F38" s="36"/>
    </row>
    <row r="39" spans="1:18" x14ac:dyDescent="0.25">
      <c r="A39" s="2"/>
      <c r="F39" s="36"/>
    </row>
    <row r="40" spans="1:18" ht="45" x14ac:dyDescent="0.25">
      <c r="A40" s="2"/>
      <c r="F40" s="36" t="s">
        <v>94</v>
      </c>
    </row>
    <row r="41" spans="1:18" ht="30" x14ac:dyDescent="0.25">
      <c r="A41" s="2" t="s">
        <v>89</v>
      </c>
      <c r="F41" s="36" t="s">
        <v>95</v>
      </c>
    </row>
    <row r="42" spans="1:18" x14ac:dyDescent="0.25">
      <c r="A42" s="2" t="s">
        <v>96</v>
      </c>
      <c r="B42" s="2" t="s">
        <v>90</v>
      </c>
      <c r="C42" s="2" t="s">
        <v>91</v>
      </c>
      <c r="D42" s="2"/>
      <c r="E42" s="2" t="s">
        <v>92</v>
      </c>
      <c r="F42" s="35" t="s">
        <v>93</v>
      </c>
      <c r="G42" s="2" t="s">
        <v>3</v>
      </c>
    </row>
    <row r="43" spans="1:18" x14ac:dyDescent="0.25">
      <c r="A43" s="2" t="s">
        <v>98</v>
      </c>
      <c r="B43" s="16"/>
      <c r="C43" s="16"/>
      <c r="D43" s="16"/>
      <c r="E43" s="16"/>
      <c r="F43" s="33"/>
      <c r="G43" s="16"/>
    </row>
    <row r="44" spans="1:18" x14ac:dyDescent="0.25">
      <c r="A44" s="2" t="s">
        <v>99</v>
      </c>
      <c r="B44" s="16"/>
      <c r="C44" s="16"/>
      <c r="D44" s="16"/>
      <c r="E44" s="16"/>
      <c r="F44" s="33"/>
      <c r="G44" s="16"/>
    </row>
    <row r="49" spans="1:2" x14ac:dyDescent="0.25">
      <c r="A49" s="2" t="s">
        <v>85</v>
      </c>
    </row>
    <row r="50" spans="1:2" x14ac:dyDescent="0.25">
      <c r="A50" s="2" t="s">
        <v>86</v>
      </c>
      <c r="B50" s="16" t="s">
        <v>15</v>
      </c>
    </row>
    <row r="51" spans="1:2" x14ac:dyDescent="0.25">
      <c r="A51" s="2" t="s">
        <v>87</v>
      </c>
      <c r="B51" s="22" t="s">
        <v>438</v>
      </c>
    </row>
    <row r="84" spans="1:8" ht="15.75" thickBot="1" x14ac:dyDescent="0.3"/>
    <row r="85" spans="1:8" x14ac:dyDescent="0.25">
      <c r="A85" s="25" t="s">
        <v>180</v>
      </c>
      <c r="B85" s="26"/>
      <c r="C85" s="26"/>
      <c r="D85" s="26"/>
      <c r="E85" s="26"/>
      <c r="F85" s="37"/>
    </row>
    <row r="86" spans="1:8" x14ac:dyDescent="0.25">
      <c r="A86" s="27" t="s">
        <v>181</v>
      </c>
      <c r="B86" s="28" t="s">
        <v>182</v>
      </c>
      <c r="C86" s="28" t="s">
        <v>183</v>
      </c>
      <c r="D86" s="28" t="s">
        <v>184</v>
      </c>
      <c r="E86" s="28" t="s">
        <v>185</v>
      </c>
      <c r="F86" s="38" t="s">
        <v>186</v>
      </c>
      <c r="G86" s="2"/>
      <c r="H86" s="2"/>
    </row>
    <row r="87" spans="1:8" x14ac:dyDescent="0.25">
      <c r="A87" s="29" t="s">
        <v>187</v>
      </c>
      <c r="B87" s="30" t="s">
        <v>188</v>
      </c>
      <c r="C87" s="30" t="s">
        <v>189</v>
      </c>
      <c r="D87" s="30" t="s">
        <v>190</v>
      </c>
      <c r="E87" s="30" t="s">
        <v>191</v>
      </c>
      <c r="F87" s="39" t="s">
        <v>192</v>
      </c>
    </row>
    <row r="88" spans="1:8" ht="30" x14ac:dyDescent="0.25">
      <c r="A88" s="29" t="s">
        <v>193</v>
      </c>
      <c r="B88" s="30" t="s">
        <v>194</v>
      </c>
      <c r="C88" s="30" t="s">
        <v>195</v>
      </c>
      <c r="D88" s="30" t="s">
        <v>196</v>
      </c>
      <c r="E88" s="30" t="s">
        <v>197</v>
      </c>
      <c r="F88" s="39" t="s">
        <v>198</v>
      </c>
    </row>
    <row r="89" spans="1:8" ht="30" x14ac:dyDescent="0.25">
      <c r="A89" s="29" t="s">
        <v>199</v>
      </c>
      <c r="B89" s="30" t="s">
        <v>200</v>
      </c>
      <c r="C89" s="30" t="s">
        <v>189</v>
      </c>
      <c r="D89" s="30" t="s">
        <v>201</v>
      </c>
      <c r="E89" s="30" t="s">
        <v>202</v>
      </c>
      <c r="F89" s="39" t="s">
        <v>203</v>
      </c>
    </row>
    <row r="90" spans="1:8" ht="30" x14ac:dyDescent="0.25">
      <c r="A90" s="29" t="s">
        <v>204</v>
      </c>
      <c r="B90" s="30" t="s">
        <v>205</v>
      </c>
      <c r="C90" s="30" t="s">
        <v>189</v>
      </c>
      <c r="D90" s="30" t="s">
        <v>206</v>
      </c>
      <c r="E90" s="30" t="s">
        <v>207</v>
      </c>
      <c r="F90" s="39" t="s">
        <v>203</v>
      </c>
    </row>
    <row r="91" spans="1:8" ht="30" x14ac:dyDescent="0.25">
      <c r="A91" s="29" t="s">
        <v>208</v>
      </c>
      <c r="B91" s="30" t="s">
        <v>209</v>
      </c>
      <c r="C91" s="30" t="s">
        <v>189</v>
      </c>
      <c r="D91" s="30" t="s">
        <v>210</v>
      </c>
      <c r="E91" s="30" t="s">
        <v>211</v>
      </c>
      <c r="F91" s="39" t="s">
        <v>203</v>
      </c>
    </row>
    <row r="92" spans="1:8" ht="30" x14ac:dyDescent="0.25">
      <c r="A92" s="29" t="s">
        <v>212</v>
      </c>
      <c r="B92" s="30" t="s">
        <v>213</v>
      </c>
      <c r="C92" s="30" t="s">
        <v>189</v>
      </c>
      <c r="D92" s="30" t="s">
        <v>214</v>
      </c>
      <c r="E92" s="30" t="s">
        <v>215</v>
      </c>
      <c r="F92" s="39" t="s">
        <v>203</v>
      </c>
    </row>
    <row r="93" spans="1:8" ht="30" x14ac:dyDescent="0.25">
      <c r="A93" s="29" t="s">
        <v>216</v>
      </c>
      <c r="B93" s="30" t="s">
        <v>217</v>
      </c>
      <c r="C93" s="30" t="s">
        <v>189</v>
      </c>
      <c r="D93" s="30" t="s">
        <v>218</v>
      </c>
      <c r="E93" s="30" t="s">
        <v>219</v>
      </c>
      <c r="F93" s="39" t="s">
        <v>198</v>
      </c>
    </row>
    <row r="94" spans="1:8" x14ac:dyDescent="0.25">
      <c r="A94" s="29" t="s">
        <v>220</v>
      </c>
      <c r="B94" s="30" t="s">
        <v>221</v>
      </c>
      <c r="C94" s="30" t="s">
        <v>222</v>
      </c>
      <c r="D94" s="30" t="s">
        <v>219</v>
      </c>
      <c r="E94" s="30" t="s">
        <v>218</v>
      </c>
      <c r="F94" s="39" t="s">
        <v>223</v>
      </c>
    </row>
    <row r="95" spans="1:8" x14ac:dyDescent="0.25">
      <c r="A95" s="29" t="s">
        <v>224</v>
      </c>
      <c r="B95" s="30" t="s">
        <v>225</v>
      </c>
      <c r="C95" s="30" t="s">
        <v>226</v>
      </c>
      <c r="D95" s="30" t="s">
        <v>219</v>
      </c>
      <c r="E95" s="30" t="s">
        <v>227</v>
      </c>
      <c r="F95" s="39" t="s">
        <v>218</v>
      </c>
    </row>
    <row r="96" spans="1:8" x14ac:dyDescent="0.25">
      <c r="A96" s="29" t="s">
        <v>228</v>
      </c>
      <c r="B96" s="30" t="s">
        <v>229</v>
      </c>
      <c r="C96" s="30" t="s">
        <v>230</v>
      </c>
      <c r="D96" s="30" t="s">
        <v>231</v>
      </c>
      <c r="E96" s="30" t="s">
        <v>198</v>
      </c>
      <c r="F96" s="39" t="s">
        <v>223</v>
      </c>
    </row>
    <row r="97" spans="1:7" x14ac:dyDescent="0.25">
      <c r="A97" s="29" t="s">
        <v>232</v>
      </c>
      <c r="B97" s="30" t="s">
        <v>233</v>
      </c>
      <c r="C97" s="30" t="s">
        <v>234</v>
      </c>
      <c r="D97" s="30" t="s">
        <v>235</v>
      </c>
      <c r="E97" s="30" t="s">
        <v>198</v>
      </c>
      <c r="F97" s="39" t="s">
        <v>223</v>
      </c>
    </row>
    <row r="98" spans="1:7" ht="30" x14ac:dyDescent="0.25">
      <c r="A98" s="29" t="s">
        <v>236</v>
      </c>
      <c r="B98" s="30" t="s">
        <v>237</v>
      </c>
      <c r="C98" s="30" t="s">
        <v>238</v>
      </c>
      <c r="D98" s="30" t="s">
        <v>239</v>
      </c>
      <c r="E98" s="30" t="s">
        <v>201</v>
      </c>
      <c r="F98" s="39" t="s">
        <v>198</v>
      </c>
    </row>
    <row r="99" spans="1:7" x14ac:dyDescent="0.25">
      <c r="A99" s="29" t="s">
        <v>240</v>
      </c>
      <c r="B99" s="30" t="s">
        <v>241</v>
      </c>
      <c r="C99" s="30" t="s">
        <v>242</v>
      </c>
      <c r="D99" s="30" t="s">
        <v>243</v>
      </c>
      <c r="E99" s="30" t="s">
        <v>244</v>
      </c>
      <c r="F99" s="39" t="s">
        <v>223</v>
      </c>
    </row>
    <row r="100" spans="1:7" x14ac:dyDescent="0.25">
      <c r="A100" s="29" t="s">
        <v>245</v>
      </c>
      <c r="B100" s="30" t="s">
        <v>246</v>
      </c>
      <c r="C100" s="30" t="s">
        <v>247</v>
      </c>
      <c r="D100" s="30" t="s">
        <v>223</v>
      </c>
      <c r="E100" s="30" t="s">
        <v>223</v>
      </c>
      <c r="F100" s="39" t="s">
        <v>223</v>
      </c>
      <c r="G100" t="s">
        <v>223</v>
      </c>
    </row>
    <row r="101" spans="1:7" x14ac:dyDescent="0.25">
      <c r="A101" s="29"/>
      <c r="B101" s="30"/>
      <c r="C101" s="30"/>
      <c r="D101" s="30"/>
      <c r="E101" s="30"/>
      <c r="F101" s="39"/>
    </row>
    <row r="102" spans="1:7" x14ac:dyDescent="0.25">
      <c r="A102" s="27" t="s">
        <v>248</v>
      </c>
      <c r="B102" s="30"/>
      <c r="C102" s="30"/>
      <c r="D102" s="30"/>
      <c r="E102" s="30"/>
      <c r="F102" s="39"/>
    </row>
    <row r="103" spans="1:7" x14ac:dyDescent="0.25">
      <c r="A103" s="29" t="s">
        <v>249</v>
      </c>
      <c r="B103" s="30"/>
      <c r="C103" s="30"/>
      <c r="D103" s="30"/>
      <c r="E103" s="30"/>
      <c r="F103" s="39"/>
    </row>
    <row r="104" spans="1:7" x14ac:dyDescent="0.25">
      <c r="A104" s="29" t="s">
        <v>250</v>
      </c>
      <c r="B104" s="30"/>
      <c r="C104" s="30"/>
      <c r="D104" s="30"/>
      <c r="E104" s="30"/>
      <c r="F104" s="39"/>
    </row>
    <row r="105" spans="1:7" x14ac:dyDescent="0.25">
      <c r="A105" s="29" t="s">
        <v>251</v>
      </c>
      <c r="B105" s="30"/>
      <c r="C105" s="30"/>
      <c r="D105" s="30"/>
      <c r="E105" s="30"/>
      <c r="F105" s="39" t="s">
        <v>223</v>
      </c>
    </row>
    <row r="106" spans="1:7" ht="15.75" thickBot="1" x14ac:dyDescent="0.3">
      <c r="A106" s="31" t="s">
        <v>252</v>
      </c>
      <c r="B106" s="32"/>
      <c r="C106" s="32"/>
      <c r="D106" s="32"/>
      <c r="E106" s="32"/>
      <c r="F106" s="40"/>
    </row>
  </sheetData>
  <mergeCells count="3">
    <mergeCell ref="G4:J4"/>
    <mergeCell ref="M4:P4"/>
    <mergeCell ref="G5:J5"/>
  </mergeCells>
  <dataValidations count="3">
    <dataValidation type="list" allowBlank="1" showInputMessage="1" showErrorMessage="1" promptTitle="Tiltakskategori" prompt="Vennligst velg fra nedtrekkslisten" sqref="D6:D10" xr:uid="{55D71A0D-1796-43B1-BD4E-D210217707FA}">
      <formula1>$A$87:$A$100</formula1>
    </dataValidation>
    <dataValidation type="list" allowBlank="1" showInputMessage="1" showErrorMessage="1" sqref="K7:K10" xr:uid="{CD1D6CB4-8B2C-462E-8AE9-DD1DAF8DEDF8}">
      <formula1>$A$103:$A$106</formula1>
    </dataValidation>
    <dataValidation type="list" allowBlank="1" showInputMessage="1" showErrorMessage="1" promptTitle="Sikkerhet i tiltaksinformasjon" sqref="K6" xr:uid="{02B128A1-1A6D-4635-BAD1-EB4ED7100C0A}">
      <formula1>$A$103:$A$106</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92F3E-80DD-4562-870A-B7BB82E9EFAD}">
  <dimension ref="A1:L124"/>
  <sheetViews>
    <sheetView zoomScale="90" zoomScaleNormal="90" workbookViewId="0">
      <selection activeCell="I7" sqref="I7"/>
    </sheetView>
  </sheetViews>
  <sheetFormatPr defaultRowHeight="15" x14ac:dyDescent="0.25"/>
  <cols>
    <col min="1" max="1" width="22.7109375" customWidth="1"/>
    <col min="2" max="4" width="12.7109375" customWidth="1"/>
    <col min="5" max="5" width="17.140625" customWidth="1"/>
    <col min="6" max="6" width="13.140625" customWidth="1"/>
    <col min="7" max="7" width="12.7109375" customWidth="1"/>
    <col min="8" max="8" width="20.42578125" customWidth="1"/>
    <col min="9" max="9" width="22.28515625" customWidth="1"/>
    <col min="12" max="12" width="14.85546875" customWidth="1"/>
    <col min="13" max="13" width="16.42578125" bestFit="1" customWidth="1"/>
    <col min="14" max="14" width="11.85546875" customWidth="1"/>
    <col min="15" max="15" width="12.85546875" customWidth="1"/>
    <col min="17" max="17" width="17.28515625" customWidth="1"/>
    <col min="18" max="18" width="11.85546875" customWidth="1"/>
    <col min="20" max="20" width="21.5703125" customWidth="1"/>
  </cols>
  <sheetData>
    <row r="1" spans="1:8" s="17" customFormat="1" x14ac:dyDescent="0.25">
      <c r="A1" s="17" t="s">
        <v>363</v>
      </c>
    </row>
    <row r="2" spans="1:8" s="49" customFormat="1" x14ac:dyDescent="0.25">
      <c r="A2" s="17" t="s">
        <v>364</v>
      </c>
    </row>
    <row r="3" spans="1:8" s="49" customFormat="1" x14ac:dyDescent="0.25">
      <c r="A3" s="17" t="s">
        <v>365</v>
      </c>
    </row>
    <row r="4" spans="1:8" s="49" customFormat="1" x14ac:dyDescent="0.25">
      <c r="A4" s="17" t="s">
        <v>410</v>
      </c>
    </row>
    <row r="5" spans="1:8" s="49" customFormat="1" x14ac:dyDescent="0.25">
      <c r="A5" s="17" t="s">
        <v>397</v>
      </c>
    </row>
    <row r="6" spans="1:8" s="17" customFormat="1" x14ac:dyDescent="0.25"/>
    <row r="7" spans="1:8" ht="15.75" thickBot="1" x14ac:dyDescent="0.3"/>
    <row r="8" spans="1:8" ht="15.75" customHeight="1" thickBot="1" x14ac:dyDescent="0.3">
      <c r="A8" s="41"/>
      <c r="B8" s="85" t="s">
        <v>366</v>
      </c>
      <c r="C8" s="86"/>
      <c r="D8" s="86"/>
      <c r="E8" s="86"/>
      <c r="F8" s="87" t="s">
        <v>367</v>
      </c>
      <c r="G8" s="89" t="s">
        <v>368</v>
      </c>
      <c r="H8" s="91" t="s">
        <v>369</v>
      </c>
    </row>
    <row r="9" spans="1:8" s="2" customFormat="1" ht="34.5" customHeight="1" thickBot="1" x14ac:dyDescent="0.3">
      <c r="A9" s="42" t="s">
        <v>370</v>
      </c>
      <c r="B9" s="43" t="s">
        <v>371</v>
      </c>
      <c r="C9" s="44" t="s">
        <v>372</v>
      </c>
      <c r="D9" s="44" t="s">
        <v>373</v>
      </c>
      <c r="E9" s="44" t="s">
        <v>374</v>
      </c>
      <c r="F9" s="88"/>
      <c r="G9" s="90"/>
      <c r="H9" s="92"/>
    </row>
    <row r="10" spans="1:8" x14ac:dyDescent="0.25">
      <c r="A10" s="45" t="s">
        <v>375</v>
      </c>
      <c r="B10" s="50"/>
      <c r="F10" s="62"/>
      <c r="G10" s="45"/>
      <c r="H10" s="46"/>
    </row>
    <row r="11" spans="1:8" s="18" customFormat="1" x14ac:dyDescent="0.25">
      <c r="A11" s="45" t="s">
        <v>376</v>
      </c>
      <c r="B11" s="50"/>
      <c r="C11"/>
      <c r="D11"/>
      <c r="E11"/>
      <c r="F11" s="45"/>
      <c r="G11" s="45"/>
      <c r="H11" s="46"/>
    </row>
    <row r="12" spans="1:8" x14ac:dyDescent="0.25">
      <c r="A12" s="45" t="s">
        <v>377</v>
      </c>
      <c r="B12" s="50"/>
      <c r="F12" s="45"/>
      <c r="G12" s="45"/>
      <c r="H12" s="46"/>
    </row>
    <row r="13" spans="1:8" x14ac:dyDescent="0.25">
      <c r="A13" s="45" t="s">
        <v>378</v>
      </c>
      <c r="B13" s="50"/>
      <c r="F13" s="45"/>
      <c r="G13" s="45"/>
      <c r="H13" s="46"/>
    </row>
    <row r="14" spans="1:8" x14ac:dyDescent="0.25">
      <c r="A14" s="45" t="s">
        <v>379</v>
      </c>
      <c r="B14" s="50"/>
      <c r="F14" s="45"/>
      <c r="G14" s="45"/>
      <c r="H14" s="46"/>
    </row>
    <row r="15" spans="1:8" x14ac:dyDescent="0.25">
      <c r="A15" s="45" t="s">
        <v>380</v>
      </c>
      <c r="B15" s="50"/>
      <c r="F15" s="45"/>
      <c r="G15" s="45"/>
      <c r="H15" s="46"/>
    </row>
    <row r="16" spans="1:8" x14ac:dyDescent="0.25">
      <c r="A16" s="45" t="s">
        <v>381</v>
      </c>
      <c r="B16" s="50">
        <v>1</v>
      </c>
      <c r="C16">
        <v>8</v>
      </c>
      <c r="E16">
        <f t="shared" ref="E16:E26" si="0">(B16+C16+D16)</f>
        <v>9</v>
      </c>
      <c r="F16" s="45">
        <v>3</v>
      </c>
      <c r="G16" s="45">
        <f t="shared" ref="G16:G27" si="1">SUM(E16:F16)</f>
        <v>12</v>
      </c>
      <c r="H16" s="46">
        <v>2</v>
      </c>
    </row>
    <row r="17" spans="1:8" x14ac:dyDescent="0.25">
      <c r="A17" s="45" t="s">
        <v>382</v>
      </c>
      <c r="B17" s="50"/>
      <c r="F17" s="45"/>
      <c r="G17" s="45"/>
      <c r="H17" s="46"/>
    </row>
    <row r="18" spans="1:8" x14ac:dyDescent="0.25">
      <c r="A18" s="45" t="s">
        <v>383</v>
      </c>
      <c r="B18" s="50"/>
      <c r="F18" s="45"/>
      <c r="G18" s="45"/>
      <c r="H18" s="46"/>
    </row>
    <row r="19" spans="1:8" x14ac:dyDescent="0.25">
      <c r="A19" s="45" t="s">
        <v>384</v>
      </c>
      <c r="B19" s="50"/>
      <c r="F19" s="45"/>
      <c r="G19" s="45"/>
      <c r="H19" s="46"/>
    </row>
    <row r="20" spans="1:8" x14ac:dyDescent="0.25">
      <c r="A20" s="45" t="s">
        <v>385</v>
      </c>
      <c r="B20" s="50">
        <v>5</v>
      </c>
      <c r="C20">
        <v>3</v>
      </c>
      <c r="E20">
        <f t="shared" si="0"/>
        <v>8</v>
      </c>
      <c r="F20" s="45">
        <v>17</v>
      </c>
      <c r="G20" s="45">
        <f t="shared" si="1"/>
        <v>25</v>
      </c>
      <c r="H20" s="46">
        <v>9</v>
      </c>
    </row>
    <row r="21" spans="1:8" x14ac:dyDescent="0.25">
      <c r="A21" s="45" t="s">
        <v>386</v>
      </c>
      <c r="B21" s="50">
        <v>3</v>
      </c>
      <c r="E21">
        <f t="shared" si="0"/>
        <v>3</v>
      </c>
      <c r="F21" s="45"/>
      <c r="G21" s="45">
        <f t="shared" si="1"/>
        <v>3</v>
      </c>
      <c r="H21" s="46"/>
    </row>
    <row r="22" spans="1:8" x14ac:dyDescent="0.25">
      <c r="A22" s="45" t="s">
        <v>387</v>
      </c>
      <c r="B22" s="50"/>
      <c r="F22" s="45">
        <v>2</v>
      </c>
      <c r="G22" s="45">
        <f t="shared" si="1"/>
        <v>2</v>
      </c>
      <c r="H22" s="46"/>
    </row>
    <row r="23" spans="1:8" x14ac:dyDescent="0.25">
      <c r="A23" s="45" t="s">
        <v>388</v>
      </c>
      <c r="B23" s="50"/>
      <c r="F23" s="45"/>
      <c r="G23" s="45"/>
      <c r="H23" s="46"/>
    </row>
    <row r="24" spans="1:8" x14ac:dyDescent="0.25">
      <c r="A24" s="45" t="s">
        <v>389</v>
      </c>
      <c r="B24" s="50"/>
      <c r="F24" s="45"/>
      <c r="G24" s="45"/>
      <c r="H24" s="46"/>
    </row>
    <row r="25" spans="1:8" x14ac:dyDescent="0.25">
      <c r="A25" s="45" t="s">
        <v>390</v>
      </c>
      <c r="B25" s="50">
        <v>3</v>
      </c>
      <c r="E25">
        <f t="shared" si="0"/>
        <v>3</v>
      </c>
      <c r="F25" s="45">
        <v>30</v>
      </c>
      <c r="G25" s="45">
        <f t="shared" si="1"/>
        <v>33</v>
      </c>
      <c r="H25" s="46">
        <v>7</v>
      </c>
    </row>
    <row r="26" spans="1:8" x14ac:dyDescent="0.25">
      <c r="A26" s="45" t="s">
        <v>391</v>
      </c>
      <c r="B26" s="50">
        <v>2</v>
      </c>
      <c r="C26">
        <v>1</v>
      </c>
      <c r="E26">
        <f t="shared" si="0"/>
        <v>3</v>
      </c>
      <c r="F26" s="45">
        <v>9</v>
      </c>
      <c r="G26" s="45">
        <f t="shared" si="1"/>
        <v>12</v>
      </c>
      <c r="H26" s="46">
        <v>5</v>
      </c>
    </row>
    <row r="27" spans="1:8" ht="15.75" thickBot="1" x14ac:dyDescent="0.3">
      <c r="A27" s="45" t="s">
        <v>392</v>
      </c>
      <c r="B27" s="50"/>
      <c r="F27" s="45">
        <v>13</v>
      </c>
      <c r="G27" s="45">
        <f t="shared" si="1"/>
        <v>13</v>
      </c>
      <c r="H27" s="46"/>
    </row>
    <row r="28" spans="1:8" s="2" customFormat="1" ht="15.75" thickBot="1" x14ac:dyDescent="0.3">
      <c r="A28" s="47" t="s">
        <v>393</v>
      </c>
      <c r="B28" s="48">
        <f>SUM(B10:B27)</f>
        <v>14</v>
      </c>
      <c r="C28" s="63">
        <f>SUM(C10:C27)</f>
        <v>12</v>
      </c>
      <c r="D28" s="63">
        <f>SUM(D10:D27)</f>
        <v>0</v>
      </c>
      <c r="E28" s="63">
        <f>SUM(E10:E27)</f>
        <v>26</v>
      </c>
      <c r="F28" s="47">
        <f t="shared" ref="F28:H28" si="2">SUM(F10:F27)</f>
        <v>74</v>
      </c>
      <c r="G28" s="64">
        <f t="shared" si="2"/>
        <v>100</v>
      </c>
      <c r="H28" s="64">
        <f t="shared" si="2"/>
        <v>23</v>
      </c>
    </row>
    <row r="32" spans="1:8" x14ac:dyDescent="0.25">
      <c r="A32" t="s">
        <v>394</v>
      </c>
    </row>
    <row r="33" spans="1:9" s="49" customFormat="1" x14ac:dyDescent="0.25">
      <c r="A33" s="17" t="s">
        <v>364</v>
      </c>
    </row>
    <row r="34" spans="1:9" s="49" customFormat="1" x14ac:dyDescent="0.25">
      <c r="A34" s="17" t="s">
        <v>365</v>
      </c>
    </row>
    <row r="35" spans="1:9" s="49" customFormat="1" x14ac:dyDescent="0.25">
      <c r="A35" s="17" t="s">
        <v>410</v>
      </c>
    </row>
    <row r="36" spans="1:9" s="49" customFormat="1" x14ac:dyDescent="0.25">
      <c r="A36" s="17" t="s">
        <v>397</v>
      </c>
    </row>
    <row r="37" spans="1:9" s="17" customFormat="1" x14ac:dyDescent="0.25"/>
    <row r="38" spans="1:9" s="17" customFormat="1" ht="15.75" thickBot="1" x14ac:dyDescent="0.3">
      <c r="A38"/>
      <c r="B38"/>
      <c r="C38"/>
      <c r="D38"/>
      <c r="E38"/>
      <c r="F38"/>
      <c r="G38"/>
      <c r="H38"/>
      <c r="I38"/>
    </row>
    <row r="39" spans="1:9" ht="15" customHeight="1" thickBot="1" x14ac:dyDescent="0.3">
      <c r="A39" s="41"/>
      <c r="B39" s="85" t="s">
        <v>366</v>
      </c>
      <c r="C39" s="86"/>
      <c r="D39" s="86"/>
      <c r="E39" s="93"/>
      <c r="F39" s="87" t="s">
        <v>367</v>
      </c>
      <c r="G39" s="89" t="s">
        <v>395</v>
      </c>
      <c r="H39" s="91" t="s">
        <v>396</v>
      </c>
    </row>
    <row r="40" spans="1:9" s="2" customFormat="1" ht="34.5" customHeight="1" thickBot="1" x14ac:dyDescent="0.3">
      <c r="A40" s="42" t="s">
        <v>370</v>
      </c>
      <c r="B40" s="43" t="s">
        <v>371</v>
      </c>
      <c r="C40" s="44" t="s">
        <v>372</v>
      </c>
      <c r="D40" s="44" t="s">
        <v>373</v>
      </c>
      <c r="E40" s="44" t="s">
        <v>374</v>
      </c>
      <c r="F40" s="94"/>
      <c r="G40" s="90"/>
      <c r="H40" s="92"/>
    </row>
    <row r="41" spans="1:9" x14ac:dyDescent="0.25">
      <c r="A41" s="45" t="s">
        <v>375</v>
      </c>
      <c r="B41" s="65"/>
      <c r="C41" s="66"/>
      <c r="D41" s="66"/>
      <c r="E41" s="66"/>
      <c r="F41" s="67"/>
      <c r="G41" s="68"/>
      <c r="H41" s="68"/>
    </row>
    <row r="42" spans="1:9" x14ac:dyDescent="0.25">
      <c r="A42" s="45" t="s">
        <v>376</v>
      </c>
      <c r="B42" s="65"/>
      <c r="C42" s="66"/>
      <c r="D42" s="66"/>
      <c r="E42" s="66"/>
      <c r="F42" s="69"/>
      <c r="G42" s="68"/>
      <c r="H42" s="68"/>
    </row>
    <row r="43" spans="1:9" x14ac:dyDescent="0.25">
      <c r="A43" s="45" t="s">
        <v>377</v>
      </c>
      <c r="B43" s="65"/>
      <c r="C43" s="66"/>
      <c r="D43" s="66"/>
      <c r="E43" s="66"/>
      <c r="F43" s="69"/>
      <c r="G43" s="68"/>
      <c r="H43" s="68"/>
    </row>
    <row r="44" spans="1:9" x14ac:dyDescent="0.25">
      <c r="A44" s="45" t="s">
        <v>378</v>
      </c>
      <c r="B44" s="65"/>
      <c r="C44" s="66"/>
      <c r="D44" s="66"/>
      <c r="E44" s="66"/>
      <c r="F44" s="69"/>
      <c r="G44" s="68"/>
      <c r="H44" s="68"/>
    </row>
    <row r="45" spans="1:9" x14ac:dyDescent="0.25">
      <c r="A45" s="45" t="s">
        <v>379</v>
      </c>
      <c r="B45" s="65"/>
      <c r="C45" s="66"/>
      <c r="D45" s="66"/>
      <c r="E45" s="66"/>
      <c r="F45" s="69"/>
      <c r="G45" s="68"/>
      <c r="H45" s="68"/>
    </row>
    <row r="46" spans="1:9" x14ac:dyDescent="0.25">
      <c r="A46" s="45" t="s">
        <v>380</v>
      </c>
      <c r="B46" s="65"/>
      <c r="C46" s="66"/>
      <c r="D46" s="66"/>
      <c r="E46" s="66"/>
      <c r="F46" s="69"/>
      <c r="G46" s="68"/>
      <c r="H46" s="68"/>
    </row>
    <row r="47" spans="1:9" x14ac:dyDescent="0.25">
      <c r="A47" s="45" t="s">
        <v>381</v>
      </c>
      <c r="B47" s="65">
        <v>23.964106751108609</v>
      </c>
      <c r="C47" s="66">
        <v>170.58254560107622</v>
      </c>
      <c r="D47" s="66"/>
      <c r="E47" s="66">
        <f t="shared" ref="E47:E57" si="3">SUM(B47:D47)</f>
        <v>194.54665235218482</v>
      </c>
      <c r="F47" s="69">
        <v>14.986000000000001</v>
      </c>
      <c r="G47" s="68">
        <f t="shared" ref="G47:G58" si="4">SUM(E47:F47)</f>
        <v>209.53265235218481</v>
      </c>
      <c r="H47" s="68">
        <v>14.273999999999999</v>
      </c>
    </row>
    <row r="48" spans="1:9" x14ac:dyDescent="0.25">
      <c r="A48" s="45" t="s">
        <v>382</v>
      </c>
      <c r="B48" s="65"/>
      <c r="C48" s="66"/>
      <c r="D48" s="66"/>
      <c r="E48" s="66"/>
      <c r="F48" s="69"/>
      <c r="G48" s="68"/>
      <c r="H48" s="68"/>
    </row>
    <row r="49" spans="1:8" x14ac:dyDescent="0.25">
      <c r="A49" s="45" t="s">
        <v>383</v>
      </c>
      <c r="B49" s="65"/>
      <c r="C49" s="66"/>
      <c r="D49" s="66"/>
      <c r="E49" s="66"/>
      <c r="F49" s="69"/>
      <c r="G49" s="68"/>
      <c r="H49" s="68"/>
    </row>
    <row r="50" spans="1:8" x14ac:dyDescent="0.25">
      <c r="A50" s="45" t="s">
        <v>384</v>
      </c>
      <c r="B50" s="65"/>
      <c r="C50" s="66"/>
      <c r="D50" s="66"/>
      <c r="E50" s="66"/>
      <c r="F50" s="69"/>
      <c r="G50" s="68"/>
      <c r="H50" s="68"/>
    </row>
    <row r="51" spans="1:8" x14ac:dyDescent="0.25">
      <c r="A51" s="45" t="s">
        <v>385</v>
      </c>
      <c r="B51" s="65">
        <v>2775.7246067077108</v>
      </c>
      <c r="C51" s="66">
        <v>35.221592900160772</v>
      </c>
      <c r="D51" s="66"/>
      <c r="E51" s="66">
        <f t="shared" si="3"/>
        <v>2810.9461996078717</v>
      </c>
      <c r="F51" s="69">
        <v>87.626000000000005</v>
      </c>
      <c r="G51" s="68">
        <f t="shared" si="4"/>
        <v>2898.5721996078719</v>
      </c>
      <c r="H51" s="68">
        <v>77.683999999999997</v>
      </c>
    </row>
    <row r="52" spans="1:8" x14ac:dyDescent="0.25">
      <c r="A52" s="45" t="s">
        <v>386</v>
      </c>
      <c r="B52" s="65">
        <v>868.39051594723537</v>
      </c>
      <c r="C52" s="66"/>
      <c r="D52" s="66"/>
      <c r="E52" s="66">
        <f t="shared" si="3"/>
        <v>868.39051594723537</v>
      </c>
      <c r="F52" s="69"/>
      <c r="G52" s="68">
        <f t="shared" si="4"/>
        <v>868.39051594723537</v>
      </c>
      <c r="H52" s="68"/>
    </row>
    <row r="53" spans="1:8" x14ac:dyDescent="0.25">
      <c r="A53" s="45" t="s">
        <v>387</v>
      </c>
      <c r="B53" s="65"/>
      <c r="C53" s="66"/>
      <c r="D53" s="66"/>
      <c r="E53" s="66"/>
      <c r="F53" s="69">
        <v>5.3209999999999997</v>
      </c>
      <c r="G53" s="68">
        <f t="shared" si="4"/>
        <v>5.3209999999999997</v>
      </c>
      <c r="H53" s="68"/>
    </row>
    <row r="54" spans="1:8" x14ac:dyDescent="0.25">
      <c r="A54" s="45" t="s">
        <v>388</v>
      </c>
      <c r="B54" s="65"/>
      <c r="C54" s="66"/>
      <c r="D54" s="66"/>
      <c r="E54" s="66"/>
      <c r="F54" s="69"/>
      <c r="G54" s="68"/>
      <c r="H54" s="68"/>
    </row>
    <row r="55" spans="1:8" x14ac:dyDescent="0.25">
      <c r="A55" s="45" t="s">
        <v>389</v>
      </c>
      <c r="B55" s="65"/>
      <c r="C55" s="66"/>
      <c r="D55" s="66"/>
      <c r="E55" s="66"/>
      <c r="F55" s="69"/>
      <c r="G55" s="68"/>
      <c r="H55" s="68"/>
    </row>
    <row r="56" spans="1:8" x14ac:dyDescent="0.25">
      <c r="A56" s="45" t="s">
        <v>390</v>
      </c>
      <c r="B56" s="65">
        <v>838.99025850825137</v>
      </c>
      <c r="C56" s="66"/>
      <c r="D56" s="66"/>
      <c r="E56" s="66">
        <f t="shared" si="3"/>
        <v>838.99025850825137</v>
      </c>
      <c r="F56" s="69">
        <v>362.76499999999999</v>
      </c>
      <c r="G56" s="68">
        <f t="shared" si="4"/>
        <v>1201.7552585082512</v>
      </c>
      <c r="H56" s="68">
        <v>92.070999999999998</v>
      </c>
    </row>
    <row r="57" spans="1:8" x14ac:dyDescent="0.25">
      <c r="A57" s="45" t="s">
        <v>391</v>
      </c>
      <c r="B57" s="65">
        <v>117.25147680681087</v>
      </c>
      <c r="C57" s="66">
        <v>28.74880906024714</v>
      </c>
      <c r="D57" s="66"/>
      <c r="E57" s="66">
        <f t="shared" si="3"/>
        <v>146.00028586705801</v>
      </c>
      <c r="F57" s="69">
        <v>74.644000000000005</v>
      </c>
      <c r="G57" s="68">
        <f t="shared" si="4"/>
        <v>220.64428586705802</v>
      </c>
      <c r="H57" s="68">
        <v>38.351999999999997</v>
      </c>
    </row>
    <row r="58" spans="1:8" ht="15.75" thickBot="1" x14ac:dyDescent="0.3">
      <c r="A58" s="45" t="s">
        <v>392</v>
      </c>
      <c r="B58" s="65"/>
      <c r="C58" s="66"/>
      <c r="D58" s="66"/>
      <c r="E58" s="66"/>
      <c r="F58" s="69">
        <v>250.28299999999999</v>
      </c>
      <c r="G58" s="68">
        <f t="shared" si="4"/>
        <v>250.28299999999999</v>
      </c>
      <c r="H58" s="68"/>
    </row>
    <row r="59" spans="1:8" ht="15.75" thickBot="1" x14ac:dyDescent="0.3">
      <c r="A59" s="48" t="s">
        <v>393</v>
      </c>
      <c r="B59" s="70">
        <f>SUM(B41:B58)</f>
        <v>4624.3209647211179</v>
      </c>
      <c r="C59" s="70">
        <f t="shared" ref="C59:H59" si="5">SUM(C41:C58)</f>
        <v>234.55294756148413</v>
      </c>
      <c r="D59" s="70">
        <f t="shared" si="5"/>
        <v>0</v>
      </c>
      <c r="E59" s="70">
        <f t="shared" si="5"/>
        <v>4858.8739122826009</v>
      </c>
      <c r="F59" s="71">
        <f t="shared" si="5"/>
        <v>795.625</v>
      </c>
      <c r="G59" s="70">
        <f t="shared" si="5"/>
        <v>5654.4989122826019</v>
      </c>
      <c r="H59" s="71">
        <f t="shared" si="5"/>
        <v>222.381</v>
      </c>
    </row>
    <row r="60" spans="1:8" x14ac:dyDescent="0.25">
      <c r="A60" s="66"/>
    </row>
    <row r="62" spans="1:8" x14ac:dyDescent="0.25">
      <c r="A62" s="17" t="s">
        <v>398</v>
      </c>
      <c r="B62" s="17"/>
      <c r="C62" s="17"/>
    </row>
    <row r="63" spans="1:8" x14ac:dyDescent="0.25">
      <c r="A63" s="17" t="s">
        <v>364</v>
      </c>
      <c r="B63" s="49"/>
      <c r="C63" s="49"/>
    </row>
    <row r="64" spans="1:8" x14ac:dyDescent="0.25">
      <c r="A64" s="17" t="s">
        <v>365</v>
      </c>
      <c r="B64" s="49"/>
      <c r="C64" s="49"/>
    </row>
    <row r="65" spans="1:12" x14ac:dyDescent="0.25">
      <c r="A65" s="17" t="s">
        <v>410</v>
      </c>
      <c r="B65" s="49"/>
      <c r="C65" s="49"/>
    </row>
    <row r="66" spans="1:12" x14ac:dyDescent="0.25">
      <c r="A66" s="17" t="s">
        <v>397</v>
      </c>
      <c r="B66" s="49"/>
      <c r="C66" s="49"/>
    </row>
    <row r="67" spans="1:12" x14ac:dyDescent="0.25">
      <c r="A67" s="17"/>
      <c r="B67" s="17"/>
      <c r="C67" s="17"/>
    </row>
    <row r="68" spans="1:12" ht="15.75" thickBot="1" x14ac:dyDescent="0.3">
      <c r="A68" s="17"/>
      <c r="B68" s="17"/>
      <c r="C68" s="17"/>
    </row>
    <row r="69" spans="1:12" ht="15.75" thickBot="1" x14ac:dyDescent="0.3">
      <c r="A69" s="72" t="s">
        <v>399</v>
      </c>
      <c r="B69" s="73" t="s">
        <v>400</v>
      </c>
      <c r="C69" s="74" t="s">
        <v>401</v>
      </c>
    </row>
    <row r="70" spans="1:12" x14ac:dyDescent="0.25">
      <c r="A70" s="53" t="s">
        <v>381</v>
      </c>
      <c r="B70" s="54" t="s">
        <v>411</v>
      </c>
      <c r="C70" s="55" t="s">
        <v>402</v>
      </c>
      <c r="J70" s="75"/>
    </row>
    <row r="71" spans="1:12" x14ac:dyDescent="0.25">
      <c r="A71" s="50"/>
      <c r="B71" t="s">
        <v>412</v>
      </c>
      <c r="C71" s="56" t="s">
        <v>402</v>
      </c>
      <c r="J71" s="75"/>
    </row>
    <row r="72" spans="1:12" ht="15.75" thickBot="1" x14ac:dyDescent="0.3">
      <c r="A72" s="57"/>
      <c r="B72" s="58" t="s">
        <v>413</v>
      </c>
      <c r="C72" s="59" t="s">
        <v>402</v>
      </c>
      <c r="J72" s="75"/>
    </row>
    <row r="73" spans="1:12" x14ac:dyDescent="0.25">
      <c r="A73" s="53" t="s">
        <v>385</v>
      </c>
      <c r="B73" s="54" t="s">
        <v>414</v>
      </c>
      <c r="C73" s="55" t="s">
        <v>402</v>
      </c>
      <c r="J73" s="75"/>
    </row>
    <row r="74" spans="1:12" x14ac:dyDescent="0.25">
      <c r="A74" s="50"/>
      <c r="B74" t="s">
        <v>415</v>
      </c>
      <c r="C74" s="56" t="s">
        <v>402</v>
      </c>
      <c r="L74" s="75"/>
    </row>
    <row r="75" spans="1:12" x14ac:dyDescent="0.25">
      <c r="A75" s="50"/>
      <c r="B75" t="s">
        <v>416</v>
      </c>
      <c r="C75" s="56" t="s">
        <v>402</v>
      </c>
      <c r="J75" s="75"/>
    </row>
    <row r="76" spans="1:12" x14ac:dyDescent="0.25">
      <c r="A76" s="50"/>
      <c r="B76" t="s">
        <v>417</v>
      </c>
      <c r="C76" s="56" t="s">
        <v>402</v>
      </c>
      <c r="J76" s="75"/>
    </row>
    <row r="77" spans="1:12" x14ac:dyDescent="0.25">
      <c r="A77" s="50"/>
      <c r="B77" t="s">
        <v>418</v>
      </c>
      <c r="C77" s="56" t="s">
        <v>402</v>
      </c>
      <c r="J77" s="75"/>
    </row>
    <row r="78" spans="1:12" ht="15.75" thickBot="1" x14ac:dyDescent="0.3">
      <c r="A78" s="57"/>
      <c r="B78" s="58" t="s">
        <v>419</v>
      </c>
      <c r="C78" s="59" t="s">
        <v>402</v>
      </c>
      <c r="J78" s="75"/>
    </row>
    <row r="79" spans="1:12" x14ac:dyDescent="0.25">
      <c r="A79" s="53" t="s">
        <v>386</v>
      </c>
      <c r="B79" s="54" t="s">
        <v>420</v>
      </c>
      <c r="C79" s="55" t="s">
        <v>402</v>
      </c>
      <c r="J79" s="75"/>
    </row>
    <row r="80" spans="1:12" ht="15.75" thickBot="1" x14ac:dyDescent="0.3">
      <c r="A80" s="57"/>
      <c r="B80" s="58" t="s">
        <v>421</v>
      </c>
      <c r="C80" s="59" t="s">
        <v>402</v>
      </c>
      <c r="J80" s="75"/>
    </row>
    <row r="81" spans="1:12" ht="15.75" thickBot="1" x14ac:dyDescent="0.3">
      <c r="A81" s="51" t="s">
        <v>387</v>
      </c>
      <c r="B81" s="52" t="s">
        <v>422</v>
      </c>
      <c r="C81" s="60" t="s">
        <v>402</v>
      </c>
      <c r="J81" s="75"/>
    </row>
    <row r="82" spans="1:12" x14ac:dyDescent="0.25">
      <c r="A82" s="53" t="s">
        <v>390</v>
      </c>
      <c r="B82" s="54" t="s">
        <v>403</v>
      </c>
      <c r="C82" s="55" t="s">
        <v>402</v>
      </c>
      <c r="J82" s="75"/>
    </row>
    <row r="83" spans="1:12" x14ac:dyDescent="0.25">
      <c r="A83" s="50"/>
      <c r="B83" t="s">
        <v>404</v>
      </c>
      <c r="C83" s="56" t="s">
        <v>402</v>
      </c>
      <c r="J83" s="75"/>
    </row>
    <row r="84" spans="1:12" ht="15.75" thickBot="1" x14ac:dyDescent="0.3">
      <c r="A84" s="57"/>
      <c r="B84" s="58" t="s">
        <v>405</v>
      </c>
      <c r="C84" s="59" t="s">
        <v>402</v>
      </c>
      <c r="J84" s="75"/>
    </row>
    <row r="85" spans="1:12" x14ac:dyDescent="0.25">
      <c r="A85" s="53" t="s">
        <v>391</v>
      </c>
      <c r="B85" s="54" t="s">
        <v>423</v>
      </c>
      <c r="C85" s="55" t="s">
        <v>402</v>
      </c>
      <c r="J85" s="75"/>
    </row>
    <row r="86" spans="1:12" x14ac:dyDescent="0.25">
      <c r="A86" s="50"/>
      <c r="B86" t="s">
        <v>424</v>
      </c>
      <c r="C86" s="56" t="s">
        <v>402</v>
      </c>
      <c r="L86" s="75"/>
    </row>
    <row r="87" spans="1:12" ht="15.75" thickBot="1" x14ac:dyDescent="0.3">
      <c r="A87" s="57"/>
      <c r="B87" s="58" t="s">
        <v>425</v>
      </c>
      <c r="C87" s="59" t="s">
        <v>402</v>
      </c>
      <c r="L87" s="75"/>
    </row>
    <row r="88" spans="1:12" x14ac:dyDescent="0.25">
      <c r="A88" s="53" t="s">
        <v>392</v>
      </c>
      <c r="B88" s="54" t="s">
        <v>426</v>
      </c>
      <c r="C88" s="55" t="s">
        <v>402</v>
      </c>
      <c r="J88" s="75"/>
    </row>
    <row r="89" spans="1:12" x14ac:dyDescent="0.25">
      <c r="A89" s="50"/>
      <c r="B89" t="s">
        <v>427</v>
      </c>
      <c r="C89" s="56" t="s">
        <v>402</v>
      </c>
      <c r="J89" s="75"/>
    </row>
    <row r="90" spans="1:12" x14ac:dyDescent="0.25">
      <c r="A90" s="50"/>
      <c r="B90" t="s">
        <v>428</v>
      </c>
      <c r="C90" s="56" t="s">
        <v>402</v>
      </c>
      <c r="L90" s="75"/>
    </row>
    <row r="91" spans="1:12" ht="15.75" thickBot="1" x14ac:dyDescent="0.3">
      <c r="A91" s="57"/>
      <c r="B91" s="58" t="s">
        <v>429</v>
      </c>
      <c r="C91" s="59" t="s">
        <v>402</v>
      </c>
      <c r="L91" s="75"/>
    </row>
    <row r="92" spans="1:12" x14ac:dyDescent="0.25">
      <c r="C92" s="61"/>
    </row>
    <row r="93" spans="1:12" x14ac:dyDescent="0.25">
      <c r="C93" s="61"/>
    </row>
    <row r="94" spans="1:12" x14ac:dyDescent="0.25">
      <c r="C94" s="61"/>
    </row>
    <row r="95" spans="1:12" x14ac:dyDescent="0.25">
      <c r="C95" s="61"/>
    </row>
    <row r="96" spans="1:12" x14ac:dyDescent="0.25">
      <c r="C96" s="61"/>
    </row>
    <row r="97" spans="3:3" x14ac:dyDescent="0.25">
      <c r="C97" s="61"/>
    </row>
    <row r="98" spans="3:3" x14ac:dyDescent="0.25">
      <c r="C98" s="61"/>
    </row>
    <row r="99" spans="3:3" x14ac:dyDescent="0.25">
      <c r="C99" s="61"/>
    </row>
    <row r="100" spans="3:3" x14ac:dyDescent="0.25">
      <c r="C100" s="61"/>
    </row>
    <row r="101" spans="3:3" x14ac:dyDescent="0.25">
      <c r="C101" s="61"/>
    </row>
    <row r="102" spans="3:3" x14ac:dyDescent="0.25">
      <c r="C102" s="61"/>
    </row>
    <row r="103" spans="3:3" x14ac:dyDescent="0.25">
      <c r="C103" s="61"/>
    </row>
    <row r="104" spans="3:3" x14ac:dyDescent="0.25">
      <c r="C104" s="61"/>
    </row>
    <row r="105" spans="3:3" x14ac:dyDescent="0.25">
      <c r="C105" s="61"/>
    </row>
    <row r="106" spans="3:3" x14ac:dyDescent="0.25">
      <c r="C106" s="61"/>
    </row>
    <row r="107" spans="3:3" x14ac:dyDescent="0.25">
      <c r="C107" s="61"/>
    </row>
    <row r="108" spans="3:3" x14ac:dyDescent="0.25">
      <c r="C108" s="61"/>
    </row>
    <row r="109" spans="3:3" x14ac:dyDescent="0.25">
      <c r="C109" s="61"/>
    </row>
    <row r="110" spans="3:3" x14ac:dyDescent="0.25">
      <c r="C110" s="61"/>
    </row>
    <row r="111" spans="3:3" x14ac:dyDescent="0.25">
      <c r="C111" s="61"/>
    </row>
    <row r="112" spans="3:3" x14ac:dyDescent="0.25">
      <c r="C112" s="61"/>
    </row>
    <row r="113" spans="3:3" x14ac:dyDescent="0.25">
      <c r="C113" s="61"/>
    </row>
    <row r="114" spans="3:3" x14ac:dyDescent="0.25">
      <c r="C114" s="61"/>
    </row>
    <row r="115" spans="3:3" x14ac:dyDescent="0.25">
      <c r="C115" s="61"/>
    </row>
    <row r="116" spans="3:3" x14ac:dyDescent="0.25">
      <c r="C116" s="61"/>
    </row>
    <row r="117" spans="3:3" x14ac:dyDescent="0.25">
      <c r="C117" s="61"/>
    </row>
    <row r="118" spans="3:3" x14ac:dyDescent="0.25">
      <c r="C118" s="61"/>
    </row>
    <row r="119" spans="3:3" x14ac:dyDescent="0.25">
      <c r="C119" s="61"/>
    </row>
    <row r="120" spans="3:3" x14ac:dyDescent="0.25">
      <c r="C120" s="61"/>
    </row>
    <row r="121" spans="3:3" x14ac:dyDescent="0.25">
      <c r="C121" s="61"/>
    </row>
    <row r="122" spans="3:3" x14ac:dyDescent="0.25">
      <c r="C122" s="61"/>
    </row>
    <row r="123" spans="3:3" x14ac:dyDescent="0.25">
      <c r="C123" s="61"/>
    </row>
    <row r="124" spans="3:3" x14ac:dyDescent="0.25">
      <c r="C124" s="61"/>
    </row>
  </sheetData>
  <mergeCells count="8">
    <mergeCell ref="B8:E8"/>
    <mergeCell ref="F8:F9"/>
    <mergeCell ref="G8:G9"/>
    <mergeCell ref="H8:H9"/>
    <mergeCell ref="B39:E39"/>
    <mergeCell ref="F39:F40"/>
    <mergeCell ref="G39:G40"/>
    <mergeCell ref="H39:H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10"/>
  <sheetViews>
    <sheetView workbookViewId="0">
      <selection activeCell="B12" sqref="B12"/>
    </sheetView>
  </sheetViews>
  <sheetFormatPr defaultRowHeight="15" x14ac:dyDescent="0.25"/>
  <sheetData>
    <row r="2" spans="1:1" x14ac:dyDescent="0.25">
      <c r="A2" t="s">
        <v>323</v>
      </c>
    </row>
    <row r="3" spans="1:1" x14ac:dyDescent="0.25">
      <c r="A3" t="s">
        <v>324</v>
      </c>
    </row>
    <row r="4" spans="1:1" x14ac:dyDescent="0.25">
      <c r="A4" t="s">
        <v>325</v>
      </c>
    </row>
    <row r="5" spans="1:1" x14ac:dyDescent="0.25">
      <c r="A5" t="s">
        <v>326</v>
      </c>
    </row>
    <row r="6" spans="1:1" x14ac:dyDescent="0.25">
      <c r="A6" t="s">
        <v>327</v>
      </c>
    </row>
    <row r="7" spans="1:1" x14ac:dyDescent="0.25">
      <c r="A7" s="34" t="s">
        <v>322</v>
      </c>
    </row>
    <row r="8" spans="1:1" x14ac:dyDescent="0.25">
      <c r="A8" t="s">
        <v>328</v>
      </c>
    </row>
    <row r="9" spans="1:1" x14ac:dyDescent="0.25">
      <c r="A9" t="s">
        <v>253</v>
      </c>
    </row>
    <row r="10" spans="1:1" x14ac:dyDescent="0.25">
      <c r="A10" t="s">
        <v>254</v>
      </c>
    </row>
  </sheetData>
  <sortState xmlns:xlrd2="http://schemas.microsoft.com/office/spreadsheetml/2017/richdata2" ref="A2:A10">
    <sortCondition ref="A2"/>
  </sortState>
  <hyperlinks>
    <hyperlink ref="A7" r:id="rId1" display="www.sandlife.se" xr:uid="{952D3DDA-ADEF-4FA4-A821-AEA482920C5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2019-02-21T12:12:02Z</dcterms:modified>
</cp:coreProperties>
</file>