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Ferdige\"/>
    </mc:Choice>
  </mc:AlternateContent>
  <xr:revisionPtr revIDLastSave="0" documentId="13_ncr:1_{7A458BB5-1CFC-41A7-A285-AAC4AC4772B9}" xr6:coauthVersionLast="40" xr6:coauthVersionMax="40" xr10:uidLastSave="{00000000-0000-0000-0000-000000000000}"/>
  <bookViews>
    <workbookView xWindow="-300" yWindow="5370" windowWidth="27510" windowHeight="15540" xr2:uid="{00000000-000D-0000-FFFF-FFFF00000000}"/>
  </bookViews>
  <sheets>
    <sheet name="Generell input" sheetId="1" r:id="rId1"/>
    <sheet name="Naturtyper" sheetId="4" r:id="rId2"/>
    <sheet name="Tiltaksanalyse" sheetId="6" r:id="rId3"/>
    <sheet name="GIS-tabeller" sheetId="3" r:id="rId4"/>
    <sheet name="Referanser" sheetId="5" r:id="rId5"/>
  </sheets>
  <externalReferences>
    <externalReference r:id="rId6"/>
  </externalReferences>
  <definedNames>
    <definedName name="_Toc514068790" localSheetId="2">Tiltaksanalyse!#REF!</definedName>
    <definedName name="d">'[1]Priser og antagelser'!$C$52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9" i="6" l="1"/>
  <c r="H28" i="6"/>
  <c r="G28" i="6"/>
  <c r="G29" i="6"/>
  <c r="J6" i="6"/>
  <c r="D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<sst xmlns="http://schemas.openxmlformats.org/spreadsheetml/2006/main" count="512" uniqueCount="416">
  <si>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</si>
  <si>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</si>
  <si>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</si>
  <si>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</si>
  <si>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</si>
  <si>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</si>
  <si>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</si>
  <si>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</si>
  <si>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</si>
  <si>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</si>
  <si>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</si>
  <si>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</si>
  <si>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</si>
  <si>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</si>
  <si>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</si>
  <si>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</si>
  <si>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</si>
  <si>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</si>
  <si>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</si>
  <si>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</si>
  <si>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</si>
  <si>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Kriterie 2006</t>
  </si>
  <si>
    <t>Kriterie 2010</t>
  </si>
  <si>
    <t>Kriterie 2015</t>
  </si>
  <si>
    <t>Tiltak</t>
  </si>
  <si>
    <t>Kostnad</t>
  </si>
  <si>
    <t>Måloppnåelse hvis gjennomført alene</t>
  </si>
  <si>
    <t>Påvirkningsfaktor 1</t>
  </si>
  <si>
    <t>Påvirkningsfaktor x</t>
  </si>
  <si>
    <t>Delmål 1</t>
  </si>
  <si>
    <t>Delmål 2</t>
  </si>
  <si>
    <t>Sannsynlighet for måloppnåelse</t>
  </si>
  <si>
    <t>Tiltakspakke 1</t>
  </si>
  <si>
    <t>Tiltakspakke 2</t>
  </si>
  <si>
    <t>Tiltak 1</t>
  </si>
  <si>
    <t>Tiltak 2</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</si>
  <si>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</si>
  <si>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</si>
  <si>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</si>
  <si>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</si>
  <si>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</si>
  <si>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</si>
  <si>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</si>
  <si>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</si>
  <si>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</si>
  <si>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</si>
  <si>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</si>
  <si>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</si>
  <si>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</si>
  <si>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</si>
  <si>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</si>
  <si>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</si>
  <si>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</si>
  <si>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</si>
  <si>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</si>
  <si>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</si>
  <si>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</si>
  <si>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</si>
  <si>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</si>
  <si>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</si>
  <si>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</si>
  <si>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</si>
  <si>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</si>
  <si>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</si>
  <si>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</si>
  <si>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</si>
  <si>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</si>
  <si>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</si>
  <si>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</si>
  <si>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</si>
  <si>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</si>
  <si>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</si>
  <si>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</si>
  <si>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</si>
  <si>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</si>
  <si>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</si>
  <si>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</si>
  <si>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</si>
  <si>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</si>
  <si>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</si>
  <si>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</si>
  <si>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</si>
  <si>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</si>
  <si>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</si>
  <si>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</si>
  <si>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</si>
  <si>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</si>
  <si>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</si>
  <si>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</si>
  <si>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</si>
  <si>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</si>
  <si>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</si>
  <si>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</si>
  <si>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</si>
  <si>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</si>
  <si>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</si>
  <si>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</si>
  <si>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</si>
  <si>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</si>
  <si>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</si>
  <si>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</si>
  <si>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</si>
  <si>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</si>
  <si>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</si>
  <si>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</si>
  <si>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</si>
  <si>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</si>
  <si>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</si>
  <si>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</si>
  <si>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</si>
  <si>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</si>
  <si>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</si>
  <si>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</si>
  <si>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</si>
  <si>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Type tiltak (avdempende eller kompenserende)</t>
  </si>
  <si>
    <t>Tiltak (navn på tiltak)</t>
  </si>
  <si>
    <t>Kostnad (Menon fyller inn)</t>
  </si>
  <si>
    <t>Delmål 3</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</si>
  <si>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</si>
  <si>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</si>
  <si>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</si>
  <si>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</si>
  <si>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</si>
  <si>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</si>
  <si>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</si>
  <si>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</si>
  <si>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</si>
  <si>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</si>
  <si>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</si>
  <si>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</si>
  <si>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</si>
  <si>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</si>
  <si>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</si>
  <si>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</si>
  <si>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</si>
  <si>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</si>
  <si>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</si>
  <si>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</si>
  <si>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</si>
  <si>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</si>
  <si>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</si>
  <si>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</si>
  <si>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Tiltak x+1</t>
  </si>
  <si>
    <t>Tiltak x+2</t>
  </si>
  <si>
    <t>Tiltak x+y</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</si>
  <si>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</si>
  <si>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</si>
  <si>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</si>
  <si>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</si>
  <si>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</si>
  <si>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</si>
  <si>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</si>
  <si>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Rødlistestatus forkortelse</t>
  </si>
  <si>
    <t>Fra "Uttrekk rødlista", kolonne AE inkluderer mørketall, kolonne AC dersom mørketall =1</t>
  </si>
  <si>
    <t>Generasjonstid</t>
  </si>
  <si>
    <t>Andre relevante livshistorieegenskaper</t>
  </si>
  <si>
    <t>Skriv kort om livshistorieegenskaper / livshistoriestrategier relevante for arten og for oppfylling av målsetningen; reproduksjon, spredningsevne, Grime strategier etc</t>
  </si>
  <si>
    <t>Habitat</t>
  </si>
  <si>
    <t>Funksjonsområde</t>
  </si>
  <si>
    <t>Parvise interaksjoner med andre arter</t>
  </si>
  <si>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</si>
  <si>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</si>
  <si>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</si>
  <si>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</si>
  <si>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</si>
  <si>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</si>
  <si>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</si>
  <si>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Angi artens «trofiske funksjon». Velg en eller flere av primærprodusent, primærkonsument, mellompredator, toppredator, nedbryter.</t>
  </si>
  <si>
    <t>Oppgi generasjonstid, hentes fra "Uttrekk rødlista" kolonne U</t>
  </si>
  <si>
    <t>Beskriv kort artens habitat, habitatkrav, krav til voksested, klimakrav og tilsvarende. "Uttrekk rødlista" kolonne BI</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</si>
  <si>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</si>
  <si>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</si>
  <si>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</si>
  <si>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Usikkerhet kostnad (Menon fyller inn)</t>
  </si>
  <si>
    <t>Kunnskapsinnhenting</t>
  </si>
  <si>
    <t>Navn</t>
  </si>
  <si>
    <t>Innhold</t>
  </si>
  <si>
    <t>Prosjekt 1</t>
  </si>
  <si>
    <t>Prosjekt 2</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</si>
  <si>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</si>
  <si>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</si>
  <si>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</si>
  <si>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Kunnskapshull - kategori</t>
  </si>
  <si>
    <t>Kunnskapshull - beskrivelse</t>
  </si>
  <si>
    <t>Type</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</si>
  <si>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</si>
  <si>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</si>
  <si>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</si>
  <si>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</si>
  <si>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</si>
  <si>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</si>
  <si>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</si>
  <si>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</si>
  <si>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</si>
  <si>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</si>
  <si>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</si>
  <si>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</si>
  <si>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Tiltak 3</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</si>
  <si>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</si>
  <si>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</si>
  <si>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</si>
  <si>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</si>
  <si>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</si>
  <si>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</si>
  <si>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</si>
  <si>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</si>
  <si>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</si>
  <si>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</si>
  <si>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</si>
  <si>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</si>
  <si>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</si>
  <si>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</si>
  <si>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</si>
  <si>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</si>
  <si>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</si>
  <si>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</si>
  <si>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</si>
  <si>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</si>
  <si>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</si>
  <si>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</si>
  <si>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</si>
  <si>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</si>
  <si>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</si>
  <si>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</si>
  <si>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</si>
  <si>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</si>
  <si>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</si>
  <si>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</si>
  <si>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</si>
  <si>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</si>
  <si>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</si>
  <si>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</si>
  <si>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</si>
  <si>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</si>
  <si>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</si>
  <si>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</si>
  <si>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</si>
  <si>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</si>
  <si>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</si>
  <si>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</si>
  <si>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</si>
  <si>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</si>
  <si>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</si>
  <si>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</si>
  <si>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</si>
  <si>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</si>
  <si>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</si>
  <si>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</si>
  <si>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</si>
  <si>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</si>
  <si>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</si>
  <si>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</si>
  <si>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</si>
  <si>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</si>
  <si>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</si>
  <si>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</si>
  <si>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</si>
  <si>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</si>
  <si>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</si>
  <si>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</si>
  <si>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</si>
  <si>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</si>
  <si>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</si>
  <si>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</si>
  <si>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</si>
  <si>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</si>
  <si>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</si>
  <si>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</si>
  <si>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75-85% måloppnåelse; 85-95% måloppnåelse; 95-100% måloppnåelse, les mer i manualen.</t>
  </si>
  <si>
    <t>50-75% måloppnåelse; 75-85% måloppnåelse; 85-95% måloppnåelse; 95-100% måloppnåelse, les mer i manualen</t>
  </si>
  <si>
    <t>25-50%</t>
  </si>
  <si>
    <t>50-75%</t>
  </si>
  <si>
    <t>75-100%</t>
  </si>
  <si>
    <t>juli 2018</t>
  </si>
  <si>
    <t>Vossakvann</t>
  </si>
  <si>
    <t>Angelica archangelica maiorum</t>
  </si>
  <si>
    <t>Fægri</t>
  </si>
  <si>
    <t>kritisk truet</t>
  </si>
  <si>
    <t>CR</t>
  </si>
  <si>
    <t>C2a(i), D1</t>
  </si>
  <si>
    <t>3 år (siden 2015)</t>
  </si>
  <si>
    <t>Ikke vurdert: NA/NE art 2010</t>
  </si>
  <si>
    <t>Blank celle i RL-info</t>
  </si>
  <si>
    <t>1</t>
  </si>
  <si>
    <t>I kultur</t>
  </si>
  <si>
    <t>Angelica archangelica ssp. archangelica var. maiorum</t>
  </si>
  <si>
    <t>&gt; 50 %</t>
  </si>
  <si>
    <t>10</t>
  </si>
  <si>
    <t>Primærprodusent</t>
  </si>
  <si>
    <t>Meget god</t>
  </si>
  <si>
    <t>Godt kjent</t>
  </si>
  <si>
    <t>Kvann er kortlevd flerårig. Den danner en rosett som lever &gt;1, og gjerne flere år, før det dannes blomsterstengel. Når planten har blomstret, dør den.</t>
  </si>
  <si>
    <t>Kulturminne.</t>
  </si>
  <si>
    <t xml:space="preserve"> Dyrking av vossakvann kan sies å være del av en tradisjon, kjent tilbake til 1000-tallet i Norge, med å ha "kvanngard", dvs. et inngjerdet område med fjellkvann.</t>
  </si>
  <si>
    <t>Forsyningstjeneste</t>
  </si>
  <si>
    <t>Mat</t>
  </si>
  <si>
    <t>Kulturelle tjenester</t>
  </si>
  <si>
    <t>Åndelige opplevelser og tilhørighet</t>
  </si>
  <si>
    <t>Historisk viktig som matkilde; per nå liten/ikke betydning</t>
  </si>
  <si>
    <t>Prosjektside om bevaring av Vossakvann</t>
  </si>
  <si>
    <t>http://archangelica.no/?page_id=17</t>
  </si>
  <si>
    <t>http://www.edimentals.com/blog/wp-content/uploads/2018/07/5_Vosskvann.pdf.</t>
  </si>
  <si>
    <t>Stephen Barstow, pers. medd. Juli 2018.</t>
  </si>
  <si>
    <t>Barstow, S. 2011. Vossakvann - førstemann om våren. Norsk Hagetiden 5: 26.</t>
  </si>
  <si>
    <t>Fosså, Ove. 2006. Angelica: from Norwegian Mountains to the English Trifle. - I: Hosking, R (red). Wild Food - Proceedings of the Oxford Symposium on Food and Cookery. Prospect Books, Totnes. S. 131-142.</t>
  </si>
  <si>
    <t>Fægri, K. 1949. Kvanngard og gardakvann. Bergen Turlag Årbok 1949, Bergen. S.161-167.</t>
  </si>
  <si>
    <t xml:space="preserve">Fægri, K. 1951. Kvanngarden, en parkhistorisk relikt. Lustgården 1950-51, vol.31-32: 5-17. </t>
  </si>
  <si>
    <t>Lastet ned 10.7.2018</t>
  </si>
  <si>
    <t>Voksested</t>
  </si>
  <si>
    <t>Ubetydelig</t>
  </si>
  <si>
    <t>NA</t>
  </si>
  <si>
    <t>Ikke relevant</t>
  </si>
  <si>
    <t>Påvirkning på habitat &gt; Landbruk &gt; Opphørt/redusert drift</t>
  </si>
  <si>
    <t>Kun historisk</t>
  </si>
  <si>
    <t>http://www.edimentals.com/blog/?p=13268</t>
  </si>
  <si>
    <t>Barstow, S. 2017. Kvannsafari to Olde in Bordalen. Blogginnlegg Edimentals, 11. august 2017.</t>
  </si>
  <si>
    <t>Varietet av fjellkvann</t>
  </si>
  <si>
    <t>Kulturplante; ikke kjent i naturen</t>
  </si>
  <si>
    <t>Man regner ikke med at det finnes vossakvann utover de gjenværende linjene som er bevart på et par gårder i Voss samt i ex situ bevaring.</t>
  </si>
  <si>
    <t>Ulike gårder på Voss hadde sine "linjer" av vossakvann. To gårder har fortsatt planter per 2017. Oppdatert informasjon om hvor det dyrkes linjer av vossakvann kan fås fra KVANN (http://kvann.org) og NIBIO, Landvik.</t>
  </si>
  <si>
    <t xml:space="preserve">Vossakvann holdes vedlike gjennom kultivering flere steder; blant annet på "kvanngårder" i Voss der den ble oppdaget og beskrevet på 1920-1930-tallet. </t>
  </si>
  <si>
    <t>Vossakvann er kortlevd og dør etter blomstring. Den må derfor frøformeres, og man må velge ut avkom/planter med fylt stengel for å beholde denne egenskapen i en bestand.</t>
  </si>
  <si>
    <t>Autotrof organisme</t>
  </si>
  <si>
    <t>Blir også kalt gårdskvann</t>
  </si>
  <si>
    <t>Navnet Vossakvann henspiller på de gårdene i Voss der denne fylte kvannformen ble funnet og holdt i hevd. "Vossakvann" er relativt godt kjent som begrep, og kulturen med dyrkning av fylte kvannstilker er kjent langt utover de lokale gårdene i Voss. Folkelig navn er også gårdskvann, gardskvann.</t>
  </si>
  <si>
    <t>Hele populasjonen påvirkes (&gt; 90%)</t>
  </si>
  <si>
    <t>Rask reduksjon (&gt; 20% over 10 år eller 3 generasjoner)</t>
  </si>
  <si>
    <t>"Opphørt/redusert drift" betyr at folk ikke lenger, eller i svært liten grad, dyrker vossakvann. Denne fylte formen må kultiveres, dvs. at planter med fylte stilker må velges ut i en bestand av småplanter for å holde på denne egenskapen. Hvis kultivering fullstendig opphører vil den fylte formen gå ut over tid.</t>
  </si>
  <si>
    <t>Fortsatt</t>
  </si>
  <si>
    <t>Antall reproduserende individ per populasjon</t>
  </si>
  <si>
    <t>Antall reproduserende individ totalt av taksonet (D-kriteriet)</t>
  </si>
  <si>
    <t xml:space="preserve">Som teksten i Norsk Rødliste (2015) sier; "Valget ved vurdering for denne rødlista er mellom irrelevant for norsk natur, kritisk truet, eller utdødd (både regionalt og globalt). Vi har valgt kritisk truet for å fokusere på en gammel norsk kulturplante som kan være relevant for rødliste-vurdering. </t>
  </si>
  <si>
    <t>På Artskart er det oppført en lokalitet i Trondheim. Denne hagelokaliteten bør fjernes, da den er en ex situ-lokalitet.</t>
  </si>
  <si>
    <t>Middels kjent</t>
  </si>
  <si>
    <t>Støttende: fotosyntese</t>
  </si>
  <si>
    <t>EN</t>
  </si>
  <si>
    <t>Sterkt truet</t>
  </si>
  <si>
    <t>50&lt;x&lt;250</t>
  </si>
  <si>
    <t>50&lt; x&lt;250</t>
  </si>
  <si>
    <t>0=&lt;x&lt; 50 individ i alle delpopulasjoner.</t>
  </si>
  <si>
    <t>0=&lt;x&lt;50 individer totalt av taksonet.</t>
  </si>
  <si>
    <t>250 &lt; x &lt; 2500</t>
  </si>
  <si>
    <t>Forbedring fra CR til EN er kun mulig ved aktiv dyrkning av vossakvann på flere tidligere "kvanngarder", samt ved ex situ bevaring.</t>
  </si>
  <si>
    <t>Uten kultivering vil taksonet helt sikkert dø ut; anslår ca 30 år.</t>
  </si>
  <si>
    <t>I Norsk Rødliste (2015) står det "seminaturlig eng og hei", men taksonet finnes ikke lenger utenfor dyrkete areal.</t>
  </si>
  <si>
    <t>Kompenserende</t>
  </si>
  <si>
    <t>Ex situ</t>
  </si>
  <si>
    <r>
      <t xml:space="preserve">Dyrkning av vossakvann på tidligere kjente kvanngarder i Voss (= </t>
    </r>
    <r>
      <rPr>
        <i/>
        <sz val="11"/>
        <color theme="1"/>
        <rFont val="Calibri"/>
        <family val="2"/>
        <scheme val="minor"/>
      </rPr>
      <t xml:space="preserve">in situ </t>
    </r>
    <r>
      <rPr>
        <sz val="11"/>
        <color theme="1"/>
        <rFont val="Calibri"/>
        <family val="2"/>
        <scheme val="minor"/>
      </rPr>
      <t>forsterkning)</t>
    </r>
  </si>
  <si>
    <r>
      <t xml:space="preserve">Fortsette kultivering av Vossakvann på tidligere kjente kvanngarder, fortrinnsvis av kjente linjer = in </t>
    </r>
    <r>
      <rPr>
        <i/>
        <sz val="11"/>
        <color theme="1"/>
        <rFont val="Calibri"/>
        <family val="2"/>
        <scheme val="minor"/>
      </rPr>
      <t xml:space="preserve">situ </t>
    </r>
    <r>
      <rPr>
        <sz val="11"/>
        <color theme="1"/>
        <rFont val="Calibri"/>
        <family val="2"/>
        <scheme val="minor"/>
      </rPr>
      <t>forsterking av bestandene. Må gjøres av interesserte grunneiere. Det eksisterer linjer av Markusteigen, Olde/Bordalen og muligens flere gamle linjer.</t>
    </r>
  </si>
  <si>
    <t>Historisk hadde hver kvanngard sin egen linje av vossakvann. Derfor bør eksisterende, kjente linjer dyrkes atskilt så de ikke blandes.</t>
  </si>
  <si>
    <t>Ulike linjer av vossakvann er oppgitt å ha ulik stabilitet mht. fylte stengler.</t>
  </si>
  <si>
    <t xml:space="preserve">Oppformere planter fra frø til utplanting, evt. velge ut planter med fylte stengler fra selvsådde individer i eksisterende bestand. Må uansett velge ut individer med stor grad av fylte stengler etter at disse har vokst seg så store at stenglene kan sjekkes (under ett år gamle). Dette må gjøres med 1-4 års mellomrom for å beholde fylte stengler i bestandene. </t>
  </si>
  <si>
    <t>Muligens eksisterer noe ex situ dyrkning på NIBIO, Landvik, men status er ukjent, så ex situ-tiltakene foreslås som nye.</t>
  </si>
  <si>
    <t>x</t>
  </si>
  <si>
    <t>75-85%</t>
  </si>
  <si>
    <t>85-95 %</t>
  </si>
  <si>
    <t>Vossakvann er en form av fjellkvann med helt eller delvis fylt stengel, som er kjent som gammel kulturplante på Vestlandet. Historien går tilbake til før 1800 og muligens tilbake til vikingtid. Vossakvann har vært kjent på flere gårder på Voss, og finnes i dag på et par gårder. Den er per i dag ikke lenger kjent i eller nær naturen. De fylte stenglene ble brukt som mat.</t>
  </si>
  <si>
    <t>Måloppnåelsen er sikker hvis tiltakene blir fulgt opp, men er personavhengig og basert på privat frivillighet, derfor oppgis en viss usikkerhet.</t>
  </si>
  <si>
    <t>50-75 %</t>
  </si>
  <si>
    <t>Utgått eller nær RE</t>
  </si>
  <si>
    <t>Stoppe populasjonsnedgang</t>
  </si>
  <si>
    <t>Er mulig å oppnå ved aktiv dyrking på flere av de tradisjonelle kvanngårdene</t>
  </si>
  <si>
    <t>Er mulig å oppnå ved aktiv dyrking på flere av de tradisjonelle kvanngårdene og/eller ved ex situ dyrkning</t>
  </si>
  <si>
    <t>Kvann er 2-flerårig og dør etter blomstring. Derfor må man hele tiden høste frø og oppformere nye planter for å holde en bestand. De unge plantene må sjekkes for om de har fylt bladstengel. Hvis ikke, må de lukes ut av bestanden. Når man høster bladstilker tar det lengre tid før planten setter blomsterstengel, og dermed kan planten bli eldre enn to år før den dør. Derfor er hyppigheten av utsåing/kultivering satt til 1-4 år, avhengig av hvordan plantene skjøttes. Fra erfaringer de senere år er det oppgitt at det er ulik stabilitet av fylte stengler i bestander fra ulike "linjer" av vossakvann. Anslår 50 kvm som tilstrekkelig for å ha minst 50 reproduserende individ per bestand/kvanngård.</t>
  </si>
  <si>
    <t>Per 2017 eksisterer det noen bestander av vossakvann i private hager (Trondheim, Oslo, Orkdal) - disse skal være rene linjer. Det er også oppgitt at NIBIO, Landvik skal ha tre linjer av vossakvann i kultur - status for disse er ukjent. Botanisk hage på MIlde, UiBergen, har også vossakvann, men dette skal være en miks av flere linjer.</t>
  </si>
  <si>
    <r>
      <t xml:space="preserve">Gir større sikkerhet å opprettholde bestander i de lokalklimatiske forhold vossakvann tradisjonelt har eksistert i </t>
    </r>
    <r>
      <rPr>
        <i/>
        <sz val="11"/>
        <color theme="1"/>
        <rFont val="Calibri"/>
        <family val="2"/>
        <scheme val="minor"/>
      </rPr>
      <t xml:space="preserve">(in situ </t>
    </r>
    <r>
      <rPr>
        <sz val="11"/>
        <color theme="1"/>
        <rFont val="Calibri"/>
        <family val="2"/>
        <scheme val="minor"/>
      </rPr>
      <t>forsterkning), sammen med sikring i offentlig sikrede bevaringssamlinger (</t>
    </r>
    <r>
      <rPr>
        <i/>
        <sz val="11"/>
        <color theme="1"/>
        <rFont val="Calibri"/>
        <family val="2"/>
        <scheme val="minor"/>
      </rPr>
      <t>ex situ</t>
    </r>
    <r>
      <rPr>
        <sz val="11"/>
        <color theme="1"/>
        <rFont val="Calibri"/>
        <family val="2"/>
        <scheme val="minor"/>
      </rPr>
      <t>).</t>
    </r>
  </si>
  <si>
    <t>vossakvann</t>
  </si>
  <si>
    <t>Karplanter</t>
  </si>
  <si>
    <t>Voss</t>
  </si>
  <si>
    <t>Hordaland</t>
  </si>
  <si>
    <t>Kritisk truet (CR)</t>
  </si>
  <si>
    <t>Vossestrand: Markusteigen</t>
  </si>
  <si>
    <t>1 m</t>
  </si>
  <si>
    <t>3-4 planter</t>
  </si>
  <si>
    <t>Human Observasjon</t>
  </si>
  <si>
    <t>Nei</t>
  </si>
  <si>
    <t>60.7652025609337</t>
  </si>
  <si>
    <t>6.567864821008943</t>
  </si>
  <si>
    <t>variety</t>
  </si>
  <si>
    <t>Stephen Barstow, pers.medd.</t>
  </si>
  <si>
    <t>Voss: Bordalen, gården Olde, Bordalsvegen 500.</t>
  </si>
  <si>
    <t>&gt; 30 flowering plants</t>
  </si>
  <si>
    <t>Stephen Barstow</t>
  </si>
  <si>
    <t>Ja</t>
  </si>
  <si>
    <t>Ja; http://www.edimentals.com/blog/?p=13268</t>
  </si>
  <si>
    <t>Frøbank</t>
  </si>
  <si>
    <t>Gartnerkompetanse, dyrkningplass</t>
  </si>
  <si>
    <t>Gartner/botaniker-kompetanse. Frøbank-fasiliteter.</t>
  </si>
  <si>
    <t>Spiretester etter fire uker og hvert 10. år.</t>
  </si>
  <si>
    <t>Delmål 4</t>
  </si>
  <si>
    <t>Usikker</t>
  </si>
  <si>
    <t>delmål 4</t>
  </si>
  <si>
    <r>
      <t xml:space="preserve">Gir muligens enda større sikkerhet enn Tiltakspakke 2, fordi i tillegg til  å opprettholde bestander i de lokalklimatiske forhold vossakvann tradisjonelt har eksistert i </t>
    </r>
    <r>
      <rPr>
        <i/>
        <sz val="11"/>
        <color theme="1"/>
        <rFont val="Calibri"/>
        <family val="2"/>
        <scheme val="minor"/>
      </rPr>
      <t xml:space="preserve">(in situ </t>
    </r>
    <r>
      <rPr>
        <sz val="11"/>
        <color theme="1"/>
        <rFont val="Calibri"/>
        <family val="2"/>
        <scheme val="minor"/>
      </rPr>
      <t>forsterkning), sammen med sikring i offentlig sikrede bevaringssamlinger</t>
    </r>
    <r>
      <rPr>
        <sz val="11"/>
        <color theme="1"/>
        <rFont val="Calibri"/>
        <family val="2"/>
        <scheme val="minor"/>
      </rPr>
      <t>, så sikres bestander i frøbank.</t>
    </r>
  </si>
  <si>
    <r>
      <t xml:space="preserve">Anbefaler Tiltakspakke 2.: Å opprettholde og forsterke vossakvann på  tidligere kjente kvanngårder i Voss, dvs. </t>
    </r>
    <r>
      <rPr>
        <i/>
        <sz val="11"/>
        <color theme="1"/>
        <rFont val="Calibri"/>
        <family val="2"/>
        <scheme val="minor"/>
      </rPr>
      <t xml:space="preserve">in situ </t>
    </r>
    <r>
      <rPr>
        <sz val="11"/>
        <color theme="1"/>
        <rFont val="Calibri"/>
        <family val="2"/>
        <scheme val="minor"/>
      </rPr>
      <t xml:space="preserve">bevaring (eventuelt også å gjeninnføre vossakvann på gårder der bestanden er gått ut), samt å ha </t>
    </r>
    <r>
      <rPr>
        <i/>
        <sz val="11"/>
        <color theme="1"/>
        <rFont val="Calibri"/>
        <family val="2"/>
        <scheme val="minor"/>
      </rPr>
      <t xml:space="preserve">ex situ </t>
    </r>
    <r>
      <rPr>
        <sz val="11"/>
        <color theme="1"/>
        <rFont val="Calibri"/>
        <family val="2"/>
        <scheme val="minor"/>
      </rPr>
      <t>bevaring av kjente linjer  av vossakvann i atskilte bestand i ulike bevaringssamlinger (botaniske hager o.a.), i tillegg til frøbank-samling av ulike linjer av vossakvann.</t>
    </r>
  </si>
  <si>
    <r>
      <t xml:space="preserve">Tiltakspakken bevarer taksonet både lokalt der det har lang kontinuitet, samt sikrer overlevelse og genetisk variasjon gjennom å foreslå </t>
    </r>
    <r>
      <rPr>
        <i/>
        <sz val="11"/>
        <color theme="1"/>
        <rFont val="Calibri"/>
        <family val="2"/>
        <scheme val="minor"/>
      </rPr>
      <t xml:space="preserve">ex situ </t>
    </r>
    <r>
      <rPr>
        <sz val="11"/>
        <color theme="1"/>
        <rFont val="Calibri"/>
        <family val="2"/>
        <scheme val="minor"/>
      </rPr>
      <t>bevaring av ulike linjer på flere ulike bevaringssteder, samt i frøbank.</t>
    </r>
  </si>
  <si>
    <t xml:space="preserve">Sikkerhet i tiltaksinformasjonen er oppgitt som lav (50-75%) fordi det er usikkert hvorvidt frøbank er en god metode for å sikre kvann. Dette må undersøkes. </t>
  </si>
  <si>
    <r>
      <rPr>
        <i/>
        <sz val="11"/>
        <color theme="1"/>
        <rFont val="Calibri"/>
        <family val="2"/>
        <scheme val="minor"/>
      </rPr>
      <t xml:space="preserve">Ex situ </t>
    </r>
    <r>
      <rPr>
        <sz val="11"/>
        <color theme="1"/>
        <rFont val="Calibri"/>
        <family val="2"/>
        <scheme val="minor"/>
      </rPr>
      <t>bevaring i bed på landbruksstasjon, i botanisk hage eller annet anlegg med faglig oppfølging.</t>
    </r>
  </si>
  <si>
    <t>Kostnadsusikkerhet</t>
  </si>
  <si>
    <t>Svært sikker (75-100%)</t>
  </si>
  <si>
    <t>Ganske sikker (50-75%)</t>
  </si>
  <si>
    <r>
      <t xml:space="preserve">50 kvm per linje av vossakvann. Anbefaler 2 </t>
    </r>
    <r>
      <rPr>
        <i/>
        <sz val="11"/>
        <color theme="1"/>
        <rFont val="Calibri"/>
        <family val="2"/>
        <scheme val="minor"/>
      </rPr>
      <t xml:space="preserve">ex situ </t>
    </r>
    <r>
      <rPr>
        <sz val="11"/>
        <color theme="1"/>
        <rFont val="Calibri"/>
        <family val="2"/>
        <scheme val="minor"/>
      </rPr>
      <t>bestand av 2 linjer (totalt 4 bestander). Kjent per 2017 er linje av Markusteigen, Olde/Bordalen og Teigdalen (den siste er usikker).</t>
    </r>
  </si>
  <si>
    <t>5000 frø hver av 2 linjer</t>
  </si>
  <si>
    <t>Svært usikker (0-25%)</t>
  </si>
  <si>
    <t xml:space="preserve">50 kvm på hver gård/linje (4 stykk). I 2017 fantes planter i hvert fall på to gårder; Markhusteigen og Olde, Bordalen. </t>
  </si>
  <si>
    <t xml:space="preserve">Som ovenfor; individer med fylte stengler må velges ut fra en bestand av frøformerte kvannplanter. Antar samme driftskostnader som tiltak 1, men med etableringskostnader. </t>
  </si>
  <si>
    <t>Henriksen, S. &amp; Hilmo, O. (red.) 2015. Norsk rødliste for arter 2015. Artsdatabanken, Norge</t>
  </si>
  <si>
    <t>Habitatet er seminaturlig eng og hei.</t>
  </si>
  <si>
    <t>Taksonet er per i dag ikke lengre kjent i eller nær naturen.</t>
  </si>
  <si>
    <t>Angelica archangelica var. maiorum</t>
  </si>
  <si>
    <t>Den har vært kjent på og nær gårder i Ho Voss. Man regner at den fylte formen må være dyrket fram i denne regionen, da det ikke er kjent fylt form fra andre steder i verden. Det er ikke kjent om vossakvann har hatt forekomster utafor de ofte omtalte «kvanngardene» i Hordaland. I Norsk Rødliste (2015) er det oppgitt at samlingsdokumentasjonen for denne planten er belegg i Bergensherbariet fra planter tatt inn og dyrket i Botanisk hage i Bergen fra fem gårder i Voss: Hillestveit, Mestad i Evanger, Markhusteigen, Jerald i Budalen, og Øvsthus i Raundalen. Nyere informasjon fra 2017, som er inkludert i dette kunnskapsgrunnlaget, er at det finnes planter av Markhus-linja på Markhus, og en eksisterende linje på gården Olde i Bordalen, Voss.</t>
  </si>
  <si>
    <t>&lt; 0,1%</t>
  </si>
  <si>
    <t>Vibekke Vange, NTNU Vitenskapsmuseet</t>
  </si>
  <si>
    <t>Vedlegg 1 til NINA rapport 1626: Aalberg Haugen, I.M. et al. 2019. Tiltak for å ta vare på trua natur. Kunnskapsgrunnlag for 90 trua arter og 33 trua naturtyper. NINA Rapport 1626. Norsk institutt for naturforskning</t>
  </si>
  <si>
    <t>Økonomisk analyse</t>
  </si>
  <si>
    <t>Øyvind Nystad Handberg og Kristin Magnussen, Menon</t>
  </si>
  <si>
    <r>
      <t xml:space="preserve">Kunnskapsgrunnlag for vossakvann </t>
    </r>
    <r>
      <rPr>
        <i/>
        <sz val="11"/>
        <color theme="1"/>
        <rFont val="Calibri"/>
        <family val="2"/>
        <scheme val="minor"/>
      </rPr>
      <t>Angelica archangelica</t>
    </r>
    <r>
      <rPr>
        <sz val="11"/>
        <color theme="1"/>
        <rFont val="Calibri"/>
        <family val="2"/>
        <scheme val="minor"/>
      </rPr>
      <t xml:space="preserve"> </t>
    </r>
    <r>
      <rPr>
        <i/>
        <sz val="11"/>
        <color theme="1"/>
        <rFont val="Calibri"/>
        <family val="2"/>
        <scheme val="minor"/>
      </rPr>
      <t>maiorum</t>
    </r>
    <r>
      <rPr>
        <sz val="11"/>
        <color theme="1"/>
        <rFont val="Calibri"/>
        <family val="2"/>
        <scheme val="minor"/>
      </rPr>
      <t xml:space="preserve"> - Tiltak for å ta vare på trua natur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</si>
</sst>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kr&quot;\ #,##0"/>
  </numFmts>
  <fonts count="14"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b/>
      <sz val="9"/>
      <color indexed="81"/>
      <name val="Tahoma"/>
      <family val="2"/>
    </font>
    <font>
      <sz val="9"/>
      <color indexed="81"/>
      <name val="Tahoma"/>
      <family val="2"/>
    </font>
    <font>
      <u/>
      <sz val="11"/>
      <color theme="10"/>
      <name val="Calibri"/>
      <family val="2"/>
      <scheme val="minor"/>
    </font>
    <font>
      <sz val="11"/>
      <name val="Calibri"/>
      <family val="2"/>
      <scheme val="minor"/>
    </font>
    <font>
      <sz val="10"/>
      <color indexed="8"/>
      <name val="Arial"/>
      <family val="2"/>
    </font>
    <font>
      <sz val="11"/>
      <color indexed="8"/>
      <name val="Calibri"/>
      <family val="2"/>
    </font>
    <font>
      <sz val="11"/>
      <color rgb="FF333333"/>
      <name val="Arial"/>
      <family val="2"/>
    </font>
  </fonts>
  <fills count="5">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9" fillId="0" borderId="0" applyNumberFormat="0" applyFill="0" applyBorder="0" applyAlignment="0" applyProtection="0"/>
    <xf numFmtId="0" fontId="11" fillId="0" borderId="0"/>
  </cellStyleXfs>
  <cellXfs count="49">
    <xf numFmtId="0" fontId="0" fillId="0" borderId="0" xfId="0"/>
    <xf numFmtId="0" fontId="2" fillId="0" borderId="0" xfId="0" applyFont="1" applyAlignment="1">
      <alignment vertical="center"/>
    </xf>
    <xf numFmtId="0" fontId="1" fillId="0" borderId="0" xfId="0" applyFont="1"/>
    <xf numFmtId="0" fontId="4" fillId="0" borderId="0" xfId="0" applyFont="1"/>
    <xf numFmtId="0" fontId="5" fillId="0" borderId="0" xfId="0" applyFont="1" applyAlignment="1">
      <alignment vertical="center" wrapText="1"/>
    </xf>
    <xf numFmtId="0" fontId="5" fillId="0" borderId="0" xfId="0" applyFont="1" applyAlignment="1">
      <alignment vertical="center"/>
    </xf>
    <xf numFmtId="0" fontId="2" fillId="0" borderId="0" xfId="0" applyFont="1" applyAlignment="1">
      <alignment vertical="center" wrapText="1"/>
    </xf>
    <xf numFmtId="0" fontId="1" fillId="0" borderId="0" xfId="0" applyFont="1" applyAlignment="1">
      <alignment horizontal="left" vertical="top"/>
    </xf>
    <xf numFmtId="0" fontId="5" fillId="0" borderId="0" xfId="0" applyFont="1" applyAlignment="1">
      <alignment horizontal="left" vertical="top" wrapText="1"/>
    </xf>
    <xf numFmtId="0" fontId="0" fillId="2" borderId="0" xfId="0" applyFill="1"/>
    <xf numFmtId="0" fontId="2" fillId="2" borderId="0" xfId="0" applyFont="1" applyFill="1" applyAlignment="1">
      <alignment vertical="center"/>
    </xf>
    <xf numFmtId="49" fontId="0" fillId="0" borderId="0" xfId="0" applyNumberFormat="1"/>
    <xf numFmtId="0" fontId="1" fillId="2" borderId="0" xfId="0" applyFont="1" applyFill="1"/>
    <xf numFmtId="0" fontId="6" fillId="0" borderId="0" xfId="0" applyFont="1" applyAlignment="1">
      <alignment vertical="center"/>
    </xf>
    <xf numFmtId="0" fontId="0" fillId="3" borderId="0" xfId="0" applyFill="1"/>
    <xf numFmtId="0" fontId="2" fillId="3" borderId="0" xfId="0" applyFont="1" applyFill="1" applyAlignment="1">
      <alignment vertical="center" wrapText="1"/>
    </xf>
    <xf numFmtId="0" fontId="5" fillId="3" borderId="0" xfId="0" applyFont="1" applyFill="1" applyAlignment="1">
      <alignment vertical="center"/>
    </xf>
    <xf numFmtId="0" fontId="5" fillId="3" borderId="0" xfId="0" applyFont="1" applyFill="1" applyAlignment="1">
      <alignment vertical="center" wrapText="1"/>
    </xf>
    <xf numFmtId="49" fontId="0" fillId="3" borderId="0" xfId="0" applyNumberFormat="1" applyFill="1"/>
    <xf numFmtId="49" fontId="2" fillId="3" borderId="0" xfId="0" applyNumberFormat="1" applyFont="1" applyFill="1"/>
    <xf numFmtId="0" fontId="3" fillId="0" borderId="0" xfId="0" applyFont="1" applyAlignment="1">
      <alignment horizontal="left" vertical="top"/>
    </xf>
    <xf numFmtId="0" fontId="3" fillId="0" borderId="0" xfId="0" applyFont="1" applyAlignment="1">
      <alignment vertical="center" wrapText="1"/>
    </xf>
    <xf numFmtId="0" fontId="9" fillId="0" borderId="0" xfId="1"/>
    <xf numFmtId="0" fontId="2" fillId="4" borderId="0" xfId="0" applyFont="1" applyFill="1" applyAlignment="1">
      <alignment vertical="center" wrapText="1"/>
    </xf>
    <xf numFmtId="0" fontId="0" fillId="4" borderId="0" xfId="0" applyFill="1"/>
    <xf numFmtId="9" fontId="0" fillId="3" borderId="0" xfId="0" applyNumberFormat="1" applyFill="1"/>
    <xf numFmtId="49" fontId="2" fillId="3" borderId="0" xfId="0" applyNumberFormat="1" applyFont="1" applyFill="1" applyAlignment="1">
      <alignment vertical="center"/>
    </xf>
    <xf numFmtId="0" fontId="10" fillId="3" borderId="0" xfId="0" applyFont="1" applyFill="1"/>
    <xf numFmtId="0" fontId="12" fillId="3" borderId="1" xfId="2" applyFont="1" applyFill="1" applyBorder="1" applyAlignment="1">
      <alignment horizontal="right"/>
    </xf>
    <xf numFmtId="0" fontId="12" fillId="3" borderId="1" xfId="2" applyFont="1" applyFill="1" applyBorder="1"/>
    <xf numFmtId="16" fontId="12" fillId="3" borderId="1" xfId="2" applyNumberFormat="1" applyFont="1" applyFill="1" applyBorder="1"/>
    <xf numFmtId="0" fontId="13" fillId="3" borderId="0" xfId="0" applyFont="1" applyFill="1"/>
    <xf numFmtId="15" fontId="12" fillId="3" borderId="1" xfId="2" applyNumberFormat="1" applyFont="1" applyFill="1" applyBorder="1" applyAlignment="1">
      <alignment horizontal="right"/>
    </xf>
    <xf numFmtId="0" fontId="11" fillId="3" borderId="1" xfId="2" applyFill="1" applyBorder="1"/>
    <xf numFmtId="0" fontId="0" fillId="3" borderId="1" xfId="0" applyFill="1" applyBorder="1"/>
    <xf numFmtId="14" fontId="12" fillId="3" borderId="1" xfId="2" applyNumberFormat="1" applyFont="1" applyFill="1" applyBorder="1"/>
    <xf numFmtId="0" fontId="0" fillId="0" borderId="0" xfId="0" applyAlignment="1">
      <alignment horizontal="left" vertical="top"/>
    </xf>
    <xf numFmtId="0" fontId="0" fillId="3" borderId="0" xfId="0" applyFill="1" applyAlignment="1">
      <alignment horizontal="left" vertical="top" wrapText="1"/>
    </xf>
    <xf numFmtId="0" fontId="0" fillId="3" borderId="0" xfId="0" applyFill="1" applyAlignment="1">
      <alignment horizontal="left" vertical="top"/>
    </xf>
    <xf numFmtId="0" fontId="1" fillId="3" borderId="0" xfId="0" applyFont="1" applyFill="1" applyAlignment="1">
      <alignment horizontal="left" vertical="top"/>
    </xf>
    <xf numFmtId="0" fontId="0" fillId="2" borderId="0" xfId="0" applyFill="1" applyAlignment="1">
      <alignment horizontal="left" vertical="top"/>
    </xf>
    <xf numFmtId="0" fontId="4" fillId="0" borderId="0" xfId="0" applyFont="1" applyAlignment="1">
      <alignment horizontal="left" vertical="top"/>
    </xf>
    <xf numFmtId="0" fontId="1" fillId="0" borderId="0" xfId="0" applyFont="1" applyAlignment="1" applyProtection="1">
      <alignment horizontal="left" vertical="top"/>
      <protection hidden="1"/>
    </xf>
    <xf numFmtId="0" fontId="0" fillId="0" borderId="0" xfId="0" applyAlignment="1" applyProtection="1">
      <alignment horizontal="left" vertical="top"/>
      <protection hidden="1"/>
    </xf>
    <xf numFmtId="164" fontId="0" fillId="3" borderId="0" xfId="0" applyNumberFormat="1" applyFill="1" applyAlignment="1">
      <alignment horizontal="left" vertical="top"/>
    </xf>
    <xf numFmtId="0" fontId="0" fillId="3" borderId="0" xfId="0" applyFill="1" applyAlignment="1" applyProtection="1">
      <alignment horizontal="left" vertical="top"/>
      <protection hidden="1"/>
    </xf>
    <xf numFmtId="0" fontId="1" fillId="3" borderId="0" xfId="0" applyFont="1" applyFill="1" applyAlignment="1" applyProtection="1">
      <alignment horizontal="left" vertical="top"/>
      <protection hidden="1"/>
    </xf>
    <xf numFmtId="0" fontId="1" fillId="0" borderId="0" xfId="0" applyFont="1" applyAlignment="1">
      <alignment horizontal="center" vertical="top"/>
    </xf>
    <xf numFmtId="0" fontId="1" fillId="0" borderId="0" xfId="0" applyFont="1" applyAlignment="1">
      <alignment horizontal="left" vertical="top"/>
    </xf>
  </cellXfs>
  <cellStyles count="3">
    <cellStyle name="Hyperlink" xfId="1" builtinId="8"/>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16;yvindNystadHandberg\Dropbox%20(Menon)\Menon%20arkiv\Prosjektarkiv%202018\11851%20Kostnader%20ved%20tiltak%20for%20&#229;%20ta%20vare%20p&#229;%20truet%20natur\Beregninger\Kostnadsberegning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ltakskostnader"/>
      <sheetName val="Priser og antagelser"/>
      <sheetName val="Kostnadskategorier"/>
    </sheetNames>
    <sheetDataSet>
      <sheetData sheetId="0"/>
      <sheetData sheetId="1">
        <row r="52">
          <cell r="C52">
            <v>28000</v>
          </cell>
        </row>
      </sheetData>
      <sheetData sheetId="2"/>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edimentals.com/blog/wp-content/uploads/2018/07/5_Vosskvann.pdf." TargetMode="External"/><Relationship Id="rId1" Type="http://schemas.openxmlformats.org/officeDocument/2006/relationships/hyperlink" Target="http://archangelica.no/?page_id=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4"/>
  <sheetViews>
    <sheetView tabSelected="1" workbookViewId="0"/>
  </sheetViews>
  <sheetFormatPr defaultColWidth="9.140625" defaultRowHeight="15" x14ac:dyDescent="0.25"/>
  <cols>
    <col min="1" max="1" width="34.5703125" customWidth="1"/>
    <col min="2" max="2" width="55" customWidth="1"/>
    <col min="3" max="3" width="39.85546875" customWidth="1"/>
    <col min="4" max="4" width="19.140625" customWidth="1"/>
    <col min="5" max="5" width="34.7109375" customWidth="1"/>
    <col min="6" max="6" width="27.42578125" customWidth="1"/>
    <col min="7" max="7" width="25.28515625" bestFit="1" customWidth="1"/>
    <col min="8" max="8" width="32.28515625" customWidth="1"/>
    <col min="9" max="9" width="18.7109375" customWidth="1"/>
    <col min="10" max="10" width="11.140625" customWidth="1"/>
  </cols>
  <sheetData>
    <row r="1" spans="1:8" x14ac:dyDescent="0.25">
      <c r="A1" t="s">
        <v>415</v>
      </c>
    </row>
    <row r="2" spans="1:8" x14ac:dyDescent="0.25">
      <c r="A2" t="s">
        <v>412</v>
      </c>
    </row>
    <row r="3" spans="1:8" x14ac:dyDescent="0.25">
      <c r="B3" s="3" t="s">
        <v>150</v>
      </c>
      <c r="H3" s="3"/>
    </row>
    <row r="4" spans="1:8" x14ac:dyDescent="0.25">
      <c r="A4" s="2" t="s">
        <v>40</v>
      </c>
      <c r="B4" s="2" t="s">
        <v>39</v>
      </c>
      <c r="C4" s="2" t="s">
        <v>9</v>
      </c>
      <c r="D4" s="2" t="s">
        <v>103</v>
      </c>
      <c r="E4" s="2" t="s">
        <v>10</v>
      </c>
      <c r="G4" s="2"/>
    </row>
    <row r="5" spans="1:8" x14ac:dyDescent="0.25">
      <c r="A5" s="2" t="s">
        <v>121</v>
      </c>
      <c r="B5" t="s">
        <v>122</v>
      </c>
      <c r="C5" s="14" t="s">
        <v>411</v>
      </c>
      <c r="D5" s="12"/>
      <c r="G5" s="2"/>
    </row>
    <row r="6" spans="1:8" x14ac:dyDescent="0.25">
      <c r="A6" s="2" t="s">
        <v>413</v>
      </c>
      <c r="B6" t="s">
        <v>122</v>
      </c>
      <c r="C6" s="14" t="s">
        <v>414</v>
      </c>
      <c r="D6" s="12"/>
      <c r="G6" s="2"/>
    </row>
    <row r="7" spans="1:8" x14ac:dyDescent="0.25">
      <c r="A7" s="2" t="s">
        <v>3</v>
      </c>
      <c r="B7" t="s">
        <v>42</v>
      </c>
      <c r="C7" s="18" t="s">
        <v>273</v>
      </c>
      <c r="D7" s="9"/>
    </row>
    <row r="8" spans="1:8" x14ac:dyDescent="0.25">
      <c r="A8" s="2" t="s">
        <v>4</v>
      </c>
      <c r="B8" t="s">
        <v>105</v>
      </c>
      <c r="C8" s="18" t="s">
        <v>274</v>
      </c>
      <c r="D8" s="9"/>
      <c r="E8" t="s">
        <v>323</v>
      </c>
    </row>
    <row r="9" spans="1:8" x14ac:dyDescent="0.25">
      <c r="A9" s="2" t="s">
        <v>0</v>
      </c>
      <c r="B9" t="s">
        <v>107</v>
      </c>
      <c r="C9" s="18" t="s">
        <v>408</v>
      </c>
      <c r="D9" s="9"/>
      <c r="E9" t="s">
        <v>316</v>
      </c>
    </row>
    <row r="10" spans="1:8" x14ac:dyDescent="0.25">
      <c r="A10" s="2" t="s">
        <v>1</v>
      </c>
      <c r="B10" t="s">
        <v>106</v>
      </c>
      <c r="C10" s="18" t="s">
        <v>276</v>
      </c>
      <c r="D10" s="9"/>
    </row>
    <row r="11" spans="1:8" x14ac:dyDescent="0.25">
      <c r="A11" s="2" t="s">
        <v>2</v>
      </c>
      <c r="B11" t="s">
        <v>104</v>
      </c>
      <c r="C11" s="18" t="s">
        <v>285</v>
      </c>
      <c r="D11" s="9"/>
    </row>
    <row r="12" spans="1:8" x14ac:dyDescent="0.25">
      <c r="A12" s="2" t="s">
        <v>41</v>
      </c>
      <c r="B12" t="s">
        <v>109</v>
      </c>
      <c r="C12" s="18"/>
      <c r="D12" s="14"/>
      <c r="E12" s="14"/>
    </row>
    <row r="13" spans="1:8" x14ac:dyDescent="0.25">
      <c r="A13" s="2" t="s">
        <v>131</v>
      </c>
      <c r="B13" t="s">
        <v>132</v>
      </c>
      <c r="C13" s="18" t="s">
        <v>356</v>
      </c>
      <c r="D13" s="9"/>
      <c r="E13" s="27" t="s">
        <v>409</v>
      </c>
    </row>
    <row r="14" spans="1:8" x14ac:dyDescent="0.25">
      <c r="A14" s="5" t="s">
        <v>13</v>
      </c>
      <c r="B14" s="1" t="s">
        <v>43</v>
      </c>
      <c r="C14" s="14" t="e">
        <v>#N/A</v>
      </c>
      <c r="D14" s="10"/>
      <c r="E14" s="14"/>
    </row>
    <row r="15" spans="1:8" x14ac:dyDescent="0.25">
      <c r="A15" s="5" t="s">
        <v>14</v>
      </c>
      <c r="B15" s="1" t="s">
        <v>44</v>
      </c>
      <c r="C15" s="14" t="e">
        <v>#N/A</v>
      </c>
      <c r="D15" s="10"/>
      <c r="E15" s="14"/>
    </row>
    <row r="16" spans="1:8" x14ac:dyDescent="0.25">
      <c r="A16" s="5" t="s">
        <v>21</v>
      </c>
      <c r="B16" s="1" t="s">
        <v>45</v>
      </c>
      <c r="C16" s="14" t="e">
        <v>#N/A</v>
      </c>
      <c r="D16" s="10"/>
      <c r="E16" s="14"/>
    </row>
    <row r="17" spans="1:8" x14ac:dyDescent="0.25">
      <c r="A17" s="5" t="s">
        <v>15</v>
      </c>
      <c r="B17" s="1" t="s">
        <v>43</v>
      </c>
      <c r="C17" s="14" t="e">
        <v>#N/A</v>
      </c>
      <c r="D17" s="10"/>
      <c r="E17" s="14"/>
    </row>
    <row r="18" spans="1:8" x14ac:dyDescent="0.25">
      <c r="A18" s="5" t="s">
        <v>16</v>
      </c>
      <c r="B18" s="1" t="s">
        <v>44</v>
      </c>
      <c r="C18" s="14" t="e">
        <v>#N/A</v>
      </c>
      <c r="D18" s="10"/>
      <c r="E18" s="14"/>
    </row>
    <row r="19" spans="1:8" x14ac:dyDescent="0.25">
      <c r="A19" s="5" t="s">
        <v>22</v>
      </c>
      <c r="B19" s="1" t="s">
        <v>46</v>
      </c>
      <c r="C19" s="14" t="e">
        <v>#N/A</v>
      </c>
      <c r="D19" s="10"/>
      <c r="E19" s="14"/>
    </row>
    <row r="20" spans="1:8" x14ac:dyDescent="0.25">
      <c r="A20" s="5" t="s">
        <v>17</v>
      </c>
      <c r="B20" s="1" t="s">
        <v>43</v>
      </c>
      <c r="C20" s="26" t="s">
        <v>278</v>
      </c>
      <c r="D20" s="10"/>
      <c r="E20" s="14"/>
    </row>
    <row r="21" spans="1:8" x14ac:dyDescent="0.25">
      <c r="A21" s="5" t="s">
        <v>18</v>
      </c>
      <c r="B21" s="1" t="s">
        <v>44</v>
      </c>
      <c r="C21" s="26" t="s">
        <v>277</v>
      </c>
      <c r="D21" s="10"/>
      <c r="E21" s="14" t="s">
        <v>331</v>
      </c>
    </row>
    <row r="22" spans="1:8" x14ac:dyDescent="0.25">
      <c r="A22" s="5" t="s">
        <v>23</v>
      </c>
      <c r="B22" s="1" t="s">
        <v>47</v>
      </c>
      <c r="C22" s="14" t="s">
        <v>279</v>
      </c>
      <c r="D22" s="10"/>
      <c r="E22" s="14"/>
    </row>
    <row r="23" spans="1:8" x14ac:dyDescent="0.25">
      <c r="A23" s="5" t="s">
        <v>110</v>
      </c>
      <c r="B23" s="1"/>
      <c r="C23" s="26" t="s">
        <v>280</v>
      </c>
      <c r="D23" s="10"/>
      <c r="E23" s="14"/>
    </row>
    <row r="24" spans="1:8" x14ac:dyDescent="0.25">
      <c r="A24" s="5" t="s">
        <v>49</v>
      </c>
      <c r="B24" s="1" t="s">
        <v>50</v>
      </c>
      <c r="C24" s="14" t="s">
        <v>281</v>
      </c>
      <c r="D24" s="10"/>
      <c r="E24" s="14"/>
    </row>
    <row r="25" spans="1:8" x14ac:dyDescent="0.25">
      <c r="A25" s="2" t="s">
        <v>5</v>
      </c>
      <c r="B25" s="1" t="s">
        <v>153</v>
      </c>
      <c r="C25" s="18"/>
      <c r="D25" s="9"/>
      <c r="E25" s="14" t="s">
        <v>282</v>
      </c>
    </row>
    <row r="26" spans="1:8" x14ac:dyDescent="0.25">
      <c r="A26" s="2" t="s">
        <v>8</v>
      </c>
      <c r="B26" s="1" t="s">
        <v>113</v>
      </c>
      <c r="C26" s="14" t="s">
        <v>317</v>
      </c>
      <c r="D26" s="9"/>
      <c r="E26" s="14"/>
      <c r="G26" s="2"/>
      <c r="H26" s="3"/>
    </row>
    <row r="27" spans="1:8" x14ac:dyDescent="0.25">
      <c r="A27" s="2" t="s">
        <v>11</v>
      </c>
      <c r="B27" s="1" t="s">
        <v>48</v>
      </c>
      <c r="C27" s="18" t="s">
        <v>283</v>
      </c>
      <c r="D27" s="9"/>
      <c r="E27" s="14"/>
    </row>
    <row r="28" spans="1:8" x14ac:dyDescent="0.25">
      <c r="A28" s="2" t="s">
        <v>12</v>
      </c>
      <c r="B28" s="1" t="s">
        <v>123</v>
      </c>
      <c r="C28" s="18" t="s">
        <v>284</v>
      </c>
      <c r="D28" s="9"/>
      <c r="E28" s="14" t="s">
        <v>320</v>
      </c>
    </row>
    <row r="29" spans="1:8" x14ac:dyDescent="0.25">
      <c r="A29" s="2" t="s">
        <v>36</v>
      </c>
      <c r="B29" s="1" t="s">
        <v>124</v>
      </c>
      <c r="C29" s="18" t="s">
        <v>289</v>
      </c>
      <c r="D29" s="14" t="s">
        <v>319</v>
      </c>
      <c r="E29" s="14" t="s">
        <v>332</v>
      </c>
    </row>
    <row r="30" spans="1:8" x14ac:dyDescent="0.25">
      <c r="A30" s="2" t="s">
        <v>53</v>
      </c>
      <c r="B30" s="1" t="s">
        <v>54</v>
      </c>
      <c r="C30" s="18"/>
      <c r="D30" s="14"/>
      <c r="E30" s="14" t="s">
        <v>318</v>
      </c>
    </row>
    <row r="31" spans="1:8" x14ac:dyDescent="0.25">
      <c r="A31" s="2" t="s">
        <v>6</v>
      </c>
      <c r="B31" s="1" t="s">
        <v>51</v>
      </c>
      <c r="C31" s="14" t="s">
        <v>286</v>
      </c>
      <c r="D31" s="9"/>
      <c r="E31" s="14"/>
    </row>
    <row r="32" spans="1:8" x14ac:dyDescent="0.25">
      <c r="A32" s="2" t="s">
        <v>7</v>
      </c>
      <c r="B32" s="1" t="s">
        <v>52</v>
      </c>
      <c r="C32" s="14" t="s">
        <v>286</v>
      </c>
      <c r="D32" s="9"/>
      <c r="E32" s="14"/>
    </row>
    <row r="33" spans="1:5" x14ac:dyDescent="0.25">
      <c r="A33" s="2"/>
      <c r="B33" s="1"/>
      <c r="C33" s="11"/>
    </row>
    <row r="34" spans="1:5" x14ac:dyDescent="0.25">
      <c r="A34" s="2" t="s">
        <v>154</v>
      </c>
      <c r="B34" s="1" t="s">
        <v>168</v>
      </c>
      <c r="C34" s="18" t="s">
        <v>287</v>
      </c>
      <c r="D34" s="14" t="s">
        <v>290</v>
      </c>
      <c r="E34" s="14" t="s">
        <v>291</v>
      </c>
    </row>
    <row r="35" spans="1:5" x14ac:dyDescent="0.25">
      <c r="A35" s="2" t="s">
        <v>155</v>
      </c>
      <c r="B35" s="1" t="s">
        <v>156</v>
      </c>
      <c r="C35" s="19" t="s">
        <v>321</v>
      </c>
      <c r="D35" s="14" t="s">
        <v>290</v>
      </c>
      <c r="E35" s="14" t="s">
        <v>350</v>
      </c>
    </row>
    <row r="36" spans="1:5" x14ac:dyDescent="0.25">
      <c r="A36" s="2" t="s">
        <v>157</v>
      </c>
      <c r="B36" s="1" t="s">
        <v>169</v>
      </c>
      <c r="C36" s="14" t="s">
        <v>406</v>
      </c>
      <c r="D36" s="14" t="s">
        <v>290</v>
      </c>
      <c r="E36" s="14" t="s">
        <v>407</v>
      </c>
    </row>
    <row r="37" spans="1:5" x14ac:dyDescent="0.25">
      <c r="A37" s="2" t="s">
        <v>158</v>
      </c>
      <c r="B37" s="1" t="s">
        <v>170</v>
      </c>
      <c r="C37" s="19"/>
      <c r="D37" s="14"/>
      <c r="E37" s="14"/>
    </row>
    <row r="38" spans="1:5" x14ac:dyDescent="0.25">
      <c r="A38" s="2" t="s">
        <v>159</v>
      </c>
      <c r="B38" t="s">
        <v>171</v>
      </c>
      <c r="C38" s="19"/>
      <c r="D38" s="14"/>
      <c r="E38" s="14"/>
    </row>
    <row r="39" spans="1:5" x14ac:dyDescent="0.25">
      <c r="A39" s="2" t="s">
        <v>160</v>
      </c>
      <c r="B39" s="1" t="s">
        <v>161</v>
      </c>
      <c r="C39" s="19" t="s">
        <v>322</v>
      </c>
      <c r="D39" s="14"/>
      <c r="E39" s="14"/>
    </row>
    <row r="40" spans="1:5" x14ac:dyDescent="0.25">
      <c r="A40" s="2" t="s">
        <v>162</v>
      </c>
      <c r="B40" s="1" t="s">
        <v>167</v>
      </c>
      <c r="C40" s="19" t="s">
        <v>288</v>
      </c>
      <c r="D40" s="14" t="s">
        <v>333</v>
      </c>
      <c r="E40" s="14" t="s">
        <v>309</v>
      </c>
    </row>
    <row r="41" spans="1:5" x14ac:dyDescent="0.25">
      <c r="A41" s="2" t="s">
        <v>163</v>
      </c>
      <c r="B41" s="1" t="s">
        <v>164</v>
      </c>
      <c r="C41" s="19"/>
      <c r="D41" s="14"/>
      <c r="E41" s="14"/>
    </row>
    <row r="42" spans="1:5" x14ac:dyDescent="0.25">
      <c r="A42" s="2" t="s">
        <v>165</v>
      </c>
      <c r="B42" s="1" t="s">
        <v>166</v>
      </c>
      <c r="C42" s="19" t="s">
        <v>292</v>
      </c>
      <c r="D42" s="14" t="s">
        <v>290</v>
      </c>
      <c r="E42" s="14" t="s">
        <v>293</v>
      </c>
    </row>
    <row r="43" spans="1:5" x14ac:dyDescent="0.25">
      <c r="A43" s="2" t="s">
        <v>133</v>
      </c>
      <c r="B43" s="1" t="s">
        <v>172</v>
      </c>
      <c r="C43" s="19"/>
      <c r="D43" s="14"/>
      <c r="E43" s="14"/>
    </row>
    <row r="44" spans="1:5" x14ac:dyDescent="0.25">
      <c r="A44" s="2"/>
      <c r="B44" s="1"/>
      <c r="C44" s="18" t="s">
        <v>294</v>
      </c>
      <c r="D44" s="14" t="s">
        <v>295</v>
      </c>
      <c r="E44" s="14" t="s">
        <v>298</v>
      </c>
    </row>
    <row r="45" spans="1:5" x14ac:dyDescent="0.25">
      <c r="C45" s="14" t="s">
        <v>296</v>
      </c>
      <c r="D45" s="14" t="s">
        <v>297</v>
      </c>
      <c r="E45" s="14" t="s">
        <v>324</v>
      </c>
    </row>
    <row r="46" spans="1:5" x14ac:dyDescent="0.25">
      <c r="C46" s="19" t="s">
        <v>334</v>
      </c>
      <c r="D46" s="14" t="s">
        <v>333</v>
      </c>
    </row>
    <row r="47" spans="1:5" x14ac:dyDescent="0.25">
      <c r="B47" s="1"/>
    </row>
    <row r="48" spans="1:5" x14ac:dyDescent="0.25">
      <c r="B48" s="3" t="s">
        <v>151</v>
      </c>
    </row>
    <row r="49" spans="1:8" x14ac:dyDescent="0.25">
      <c r="B49" s="2" t="s">
        <v>184</v>
      </c>
      <c r="C49" s="2" t="s">
        <v>119</v>
      </c>
      <c r="D49" s="2" t="s">
        <v>112</v>
      </c>
      <c r="E49" s="2" t="s">
        <v>37</v>
      </c>
      <c r="F49" s="2" t="s">
        <v>38</v>
      </c>
      <c r="G49" s="2" t="s">
        <v>134</v>
      </c>
      <c r="H49" s="2" t="s">
        <v>118</v>
      </c>
    </row>
    <row r="50" spans="1:8" x14ac:dyDescent="0.25">
      <c r="A50" s="2" t="s">
        <v>27</v>
      </c>
      <c r="B50" s="14" t="s">
        <v>312</v>
      </c>
      <c r="C50" s="14" t="s">
        <v>327</v>
      </c>
      <c r="D50" s="14" t="s">
        <v>313</v>
      </c>
      <c r="E50" s="27" t="s">
        <v>325</v>
      </c>
      <c r="F50" s="27" t="s">
        <v>326</v>
      </c>
      <c r="G50" s="14"/>
      <c r="H50" s="14"/>
    </row>
    <row r="51" spans="1:8" x14ac:dyDescent="0.25">
      <c r="A51" s="2" t="s">
        <v>130</v>
      </c>
      <c r="B51" s="14"/>
      <c r="C51" s="14"/>
      <c r="D51" s="14"/>
      <c r="E51" s="14"/>
      <c r="F51" s="14"/>
      <c r="G51" s="14"/>
      <c r="H51" s="14"/>
    </row>
    <row r="52" spans="1:8" x14ac:dyDescent="0.25">
      <c r="A52" s="2" t="s">
        <v>28</v>
      </c>
      <c r="B52" s="14"/>
      <c r="C52" s="14"/>
      <c r="D52" s="14"/>
      <c r="E52" s="14"/>
      <c r="F52" s="14"/>
      <c r="G52" s="14"/>
      <c r="H52" s="14"/>
    </row>
    <row r="56" spans="1:8" x14ac:dyDescent="0.25">
      <c r="A56" s="2" t="s">
        <v>120</v>
      </c>
      <c r="B56" s="14"/>
    </row>
    <row r="57" spans="1:8" x14ac:dyDescent="0.25">
      <c r="A57" s="2"/>
    </row>
    <row r="58" spans="1:8" x14ac:dyDescent="0.25">
      <c r="A58" s="2"/>
    </row>
    <row r="59" spans="1:8" x14ac:dyDescent="0.25">
      <c r="A59" s="3" t="s">
        <v>136</v>
      </c>
    </row>
    <row r="60" spans="1:8" x14ac:dyDescent="0.25">
      <c r="A60" s="2" t="s">
        <v>135</v>
      </c>
      <c r="B60" s="2" t="s">
        <v>152</v>
      </c>
      <c r="C60" s="2" t="s">
        <v>118</v>
      </c>
    </row>
    <row r="61" spans="1:8" x14ac:dyDescent="0.25">
      <c r="A61" s="14" t="s">
        <v>336</v>
      </c>
      <c r="B61" s="14" t="s">
        <v>335</v>
      </c>
      <c r="C61" s="14" t="s">
        <v>342</v>
      </c>
    </row>
    <row r="63" spans="1:8" x14ac:dyDescent="0.25">
      <c r="A63" s="2" t="s">
        <v>137</v>
      </c>
      <c r="B63" t="s">
        <v>328</v>
      </c>
    </row>
    <row r="64" spans="1:8" x14ac:dyDescent="0.25">
      <c r="A64" s="2" t="s">
        <v>111</v>
      </c>
      <c r="B64" s="2" t="s">
        <v>127</v>
      </c>
      <c r="C64" s="2" t="s">
        <v>128</v>
      </c>
      <c r="D64" s="2" t="s">
        <v>129</v>
      </c>
      <c r="E64" s="2" t="s">
        <v>118</v>
      </c>
    </row>
    <row r="65" spans="1:8" x14ac:dyDescent="0.25">
      <c r="A65" s="2" t="s">
        <v>29</v>
      </c>
      <c r="B65" s="14" t="s">
        <v>360</v>
      </c>
      <c r="C65" s="14" t="s">
        <v>341</v>
      </c>
      <c r="D65" s="14" t="s">
        <v>359</v>
      </c>
      <c r="E65" s="14" t="s">
        <v>361</v>
      </c>
    </row>
    <row r="66" spans="1:8" x14ac:dyDescent="0.25">
      <c r="A66" s="2" t="s">
        <v>30</v>
      </c>
      <c r="B66" s="14" t="s">
        <v>329</v>
      </c>
      <c r="C66" s="14" t="s">
        <v>337</v>
      </c>
      <c r="D66" s="14" t="s">
        <v>339</v>
      </c>
      <c r="E66" s="14" t="s">
        <v>361</v>
      </c>
    </row>
    <row r="67" spans="1:8" x14ac:dyDescent="0.25">
      <c r="A67" s="2" t="s">
        <v>117</v>
      </c>
      <c r="B67" s="14" t="s">
        <v>330</v>
      </c>
      <c r="C67" s="14" t="s">
        <v>338</v>
      </c>
      <c r="D67" s="14" t="s">
        <v>340</v>
      </c>
      <c r="E67" s="14" t="s">
        <v>362</v>
      </c>
    </row>
    <row r="68" spans="1:8" x14ac:dyDescent="0.25">
      <c r="A68" s="2" t="s">
        <v>389</v>
      </c>
      <c r="B68" s="14"/>
      <c r="C68" s="14"/>
      <c r="D68" s="14"/>
      <c r="E68" s="14"/>
    </row>
    <row r="70" spans="1:8" x14ac:dyDescent="0.25">
      <c r="C70" s="11"/>
      <c r="H70" s="2"/>
    </row>
    <row r="72" spans="1:8" x14ac:dyDescent="0.25">
      <c r="A72" s="13" t="s">
        <v>108</v>
      </c>
    </row>
    <row r="73" spans="1:8" x14ac:dyDescent="0.25">
      <c r="A73" s="2" t="s">
        <v>139</v>
      </c>
      <c r="B73" s="2" t="s">
        <v>138</v>
      </c>
    </row>
    <row r="74" spans="1:8" x14ac:dyDescent="0.25">
      <c r="A74" s="14" t="s">
        <v>343</v>
      </c>
      <c r="B74" s="25">
        <v>0.85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8"/>
  <sheetViews>
    <sheetView topLeftCell="A3" workbookViewId="0">
      <selection activeCell="C28" sqref="C28"/>
    </sheetView>
  </sheetViews>
  <sheetFormatPr defaultColWidth="9.140625" defaultRowHeight="15" x14ac:dyDescent="0.25"/>
  <cols>
    <col min="1" max="1" width="50" customWidth="1"/>
    <col min="2" max="4" width="16" customWidth="1"/>
    <col min="5" max="5" width="33.85546875" customWidth="1"/>
  </cols>
  <sheetData>
    <row r="1" spans="1:4" x14ac:dyDescent="0.25">
      <c r="A1" t="s">
        <v>97</v>
      </c>
    </row>
    <row r="2" spans="1:4" x14ac:dyDescent="0.25">
      <c r="A2" t="s">
        <v>98</v>
      </c>
    </row>
    <row r="3" spans="1:4" x14ac:dyDescent="0.25">
      <c r="A3" t="s">
        <v>99</v>
      </c>
    </row>
    <row r="4" spans="1:4" x14ac:dyDescent="0.25">
      <c r="A4" t="s">
        <v>100</v>
      </c>
    </row>
    <row r="5" spans="1:4" x14ac:dyDescent="0.25">
      <c r="A5" s="3" t="s">
        <v>149</v>
      </c>
    </row>
    <row r="7" spans="1:4" ht="15" customHeight="1" x14ac:dyDescent="0.25">
      <c r="A7" s="4" t="s">
        <v>4</v>
      </c>
      <c r="B7" s="4" t="s">
        <v>19</v>
      </c>
      <c r="C7" s="4" t="s">
        <v>55</v>
      </c>
      <c r="D7" s="4" t="s">
        <v>56</v>
      </c>
    </row>
    <row r="8" spans="1:4" ht="15" customHeight="1" x14ac:dyDescent="0.25">
      <c r="A8" s="5" t="s">
        <v>57</v>
      </c>
      <c r="B8" s="5"/>
      <c r="C8" s="4"/>
      <c r="D8" s="4"/>
    </row>
    <row r="9" spans="1:4" ht="15" customHeight="1" x14ac:dyDescent="0.25">
      <c r="A9" s="6" t="s">
        <v>58</v>
      </c>
      <c r="B9" s="15"/>
      <c r="C9" s="15"/>
      <c r="D9" s="15"/>
    </row>
    <row r="10" spans="1:4" ht="15" customHeight="1" x14ac:dyDescent="0.25">
      <c r="A10" s="6" t="s">
        <v>59</v>
      </c>
      <c r="B10" s="15"/>
      <c r="C10" s="15"/>
      <c r="D10" s="15"/>
    </row>
    <row r="11" spans="1:4" ht="15" customHeight="1" x14ac:dyDescent="0.25">
      <c r="A11" s="6" t="s">
        <v>60</v>
      </c>
      <c r="B11" s="15"/>
      <c r="C11" s="15"/>
      <c r="D11" s="15"/>
    </row>
    <row r="12" spans="1:4" ht="15" customHeight="1" x14ac:dyDescent="0.25">
      <c r="A12" s="6" t="s">
        <v>61</v>
      </c>
      <c r="B12" s="15"/>
      <c r="C12" s="15"/>
      <c r="D12" s="15"/>
    </row>
    <row r="13" spans="1:4" ht="15" customHeight="1" x14ac:dyDescent="0.25">
      <c r="A13" s="6" t="s">
        <v>62</v>
      </c>
      <c r="B13" s="15"/>
      <c r="C13" s="15"/>
      <c r="D13" s="15"/>
    </row>
    <row r="14" spans="1:4" ht="15" customHeight="1" x14ac:dyDescent="0.25">
      <c r="A14" s="6" t="s">
        <v>63</v>
      </c>
      <c r="B14" s="15"/>
      <c r="C14" s="15"/>
      <c r="D14" s="15"/>
    </row>
    <row r="15" spans="1:4" ht="15" customHeight="1" x14ac:dyDescent="0.25">
      <c r="A15" s="6" t="s">
        <v>64</v>
      </c>
      <c r="B15" s="15"/>
      <c r="C15" s="15"/>
      <c r="D15" s="15"/>
    </row>
    <row r="16" spans="1:4" ht="15" customHeight="1" x14ac:dyDescent="0.25">
      <c r="A16" s="6" t="s">
        <v>65</v>
      </c>
      <c r="B16" s="15"/>
      <c r="C16" s="15"/>
      <c r="D16" s="15"/>
    </row>
    <row r="17" spans="1:5" ht="15" customHeight="1" x14ac:dyDescent="0.25">
      <c r="A17" s="6" t="s">
        <v>66</v>
      </c>
      <c r="B17" s="15"/>
      <c r="C17" s="15"/>
      <c r="D17" s="15"/>
    </row>
    <row r="18" spans="1:5" ht="15" customHeight="1" x14ac:dyDescent="0.25">
      <c r="A18" s="6" t="s">
        <v>67</v>
      </c>
      <c r="B18" s="15"/>
      <c r="C18" s="15"/>
      <c r="D18" s="15"/>
    </row>
    <row r="19" spans="1:5" ht="15" customHeight="1" x14ac:dyDescent="0.25">
      <c r="A19" s="5" t="s">
        <v>68</v>
      </c>
      <c r="B19" s="5"/>
      <c r="C19" s="4"/>
      <c r="D19" s="4"/>
    </row>
    <row r="20" spans="1:5" ht="15" customHeight="1" x14ac:dyDescent="0.25">
      <c r="A20" s="6" t="s">
        <v>69</v>
      </c>
      <c r="B20" s="15"/>
      <c r="C20" s="15"/>
      <c r="D20" s="15"/>
    </row>
    <row r="21" spans="1:5" ht="15" customHeight="1" x14ac:dyDescent="0.25">
      <c r="A21" s="6" t="s">
        <v>70</v>
      </c>
      <c r="B21" s="15"/>
      <c r="C21" s="15"/>
      <c r="D21" s="15"/>
    </row>
    <row r="22" spans="1:5" ht="15" customHeight="1" x14ac:dyDescent="0.25">
      <c r="A22" s="6" t="s">
        <v>71</v>
      </c>
      <c r="B22" s="15"/>
      <c r="C22" s="15"/>
      <c r="D22" s="15"/>
    </row>
    <row r="23" spans="1:5" ht="15" customHeight="1" x14ac:dyDescent="0.25">
      <c r="A23" s="6" t="s">
        <v>72</v>
      </c>
      <c r="B23" s="15"/>
      <c r="C23" s="15"/>
      <c r="D23" s="15"/>
    </row>
    <row r="24" spans="1:5" ht="15" customHeight="1" x14ac:dyDescent="0.25">
      <c r="A24" s="6" t="s">
        <v>73</v>
      </c>
      <c r="B24" s="15"/>
      <c r="C24" s="15"/>
      <c r="D24" s="15"/>
    </row>
    <row r="25" spans="1:5" ht="15" customHeight="1" x14ac:dyDescent="0.25">
      <c r="A25" s="6" t="s">
        <v>74</v>
      </c>
      <c r="B25" s="15"/>
      <c r="C25" s="15"/>
      <c r="D25" s="15"/>
    </row>
    <row r="26" spans="1:5" ht="15" customHeight="1" x14ac:dyDescent="0.25">
      <c r="A26" s="6" t="s">
        <v>75</v>
      </c>
      <c r="B26" s="15"/>
      <c r="C26" s="15"/>
      <c r="D26" s="15"/>
    </row>
    <row r="27" spans="1:5" ht="15" customHeight="1" x14ac:dyDescent="0.25">
      <c r="A27" s="5" t="s">
        <v>76</v>
      </c>
      <c r="B27" s="5"/>
      <c r="C27" s="4"/>
      <c r="D27" s="4"/>
    </row>
    <row r="28" spans="1:5" ht="15" customHeight="1" x14ac:dyDescent="0.25">
      <c r="A28" s="6" t="s">
        <v>77</v>
      </c>
      <c r="B28" s="15" t="s">
        <v>308</v>
      </c>
      <c r="C28" s="15" t="s">
        <v>410</v>
      </c>
      <c r="D28" s="15" t="s">
        <v>309</v>
      </c>
      <c r="E28" s="23" t="s">
        <v>344</v>
      </c>
    </row>
    <row r="29" spans="1:5" ht="15" customHeight="1" x14ac:dyDescent="0.25">
      <c r="A29" s="5" t="s">
        <v>78</v>
      </c>
      <c r="B29" s="16"/>
      <c r="C29" s="17"/>
      <c r="D29" s="17"/>
    </row>
    <row r="30" spans="1:5" ht="15" customHeight="1" x14ac:dyDescent="0.25">
      <c r="A30" s="6" t="s">
        <v>79</v>
      </c>
      <c r="B30" s="15"/>
      <c r="C30" s="15"/>
      <c r="D30" s="15"/>
    </row>
    <row r="31" spans="1:5" ht="15" customHeight="1" x14ac:dyDescent="0.25">
      <c r="A31" s="6" t="s">
        <v>80</v>
      </c>
      <c r="B31" s="15"/>
      <c r="C31" s="15"/>
      <c r="D31" s="15"/>
    </row>
    <row r="32" spans="1:5" ht="15" customHeight="1" x14ac:dyDescent="0.25">
      <c r="A32" s="6" t="s">
        <v>81</v>
      </c>
      <c r="B32" s="15"/>
      <c r="C32" s="15"/>
      <c r="D32" s="15"/>
    </row>
    <row r="33" spans="1:4" ht="15" customHeight="1" x14ac:dyDescent="0.25">
      <c r="A33" s="6" t="s">
        <v>82</v>
      </c>
      <c r="B33" s="15"/>
      <c r="C33" s="15"/>
      <c r="D33" s="15"/>
    </row>
    <row r="34" spans="1:4" ht="15" customHeight="1" x14ac:dyDescent="0.25">
      <c r="A34" s="6" t="s">
        <v>83</v>
      </c>
      <c r="B34" s="15"/>
      <c r="C34" s="15"/>
      <c r="D34" s="15"/>
    </row>
    <row r="35" spans="1:4" ht="15" customHeight="1" x14ac:dyDescent="0.25">
      <c r="A35" s="6" t="s">
        <v>84</v>
      </c>
      <c r="B35" s="15"/>
      <c r="C35" s="15"/>
      <c r="D35" s="15"/>
    </row>
    <row r="36" spans="1:4" ht="15" customHeight="1" x14ac:dyDescent="0.25">
      <c r="A36" s="5" t="s">
        <v>85</v>
      </c>
      <c r="B36" s="5"/>
      <c r="C36" s="4"/>
      <c r="D36" s="4"/>
    </row>
    <row r="37" spans="1:4" ht="15" customHeight="1" x14ac:dyDescent="0.25">
      <c r="A37" s="6" t="s">
        <v>86</v>
      </c>
      <c r="B37" s="15"/>
      <c r="C37" s="15"/>
      <c r="D37" s="15"/>
    </row>
    <row r="38" spans="1:4" ht="15" customHeight="1" x14ac:dyDescent="0.25">
      <c r="A38" s="6" t="s">
        <v>87</v>
      </c>
      <c r="B38" s="15"/>
      <c r="C38" s="15"/>
      <c r="D38" s="15"/>
    </row>
    <row r="39" spans="1:4" ht="15" customHeight="1" x14ac:dyDescent="0.25">
      <c r="A39" s="6" t="s">
        <v>88</v>
      </c>
      <c r="B39" s="15"/>
      <c r="C39" s="15"/>
      <c r="D39" s="15"/>
    </row>
    <row r="40" spans="1:4" ht="15" customHeight="1" x14ac:dyDescent="0.25">
      <c r="A40" s="6" t="s">
        <v>89</v>
      </c>
      <c r="B40" s="15"/>
      <c r="C40" s="15"/>
      <c r="D40" s="15"/>
    </row>
    <row r="41" spans="1:4" ht="15" customHeight="1" x14ac:dyDescent="0.25">
      <c r="A41" s="6" t="s">
        <v>90</v>
      </c>
      <c r="B41" s="15"/>
      <c r="C41" s="15"/>
      <c r="D41" s="15"/>
    </row>
    <row r="42" spans="1:4" ht="15" customHeight="1" x14ac:dyDescent="0.25">
      <c r="A42" s="6" t="s">
        <v>91</v>
      </c>
      <c r="B42" s="15"/>
      <c r="C42" s="15"/>
      <c r="D42" s="15"/>
    </row>
    <row r="43" spans="1:4" ht="15" customHeight="1" x14ac:dyDescent="0.25">
      <c r="A43" s="5" t="s">
        <v>92</v>
      </c>
      <c r="B43" s="5"/>
      <c r="C43" s="4"/>
      <c r="D43" s="4"/>
    </row>
    <row r="44" spans="1:4" ht="15" customHeight="1" x14ac:dyDescent="0.25">
      <c r="A44" s="6" t="s">
        <v>93</v>
      </c>
      <c r="B44" s="15"/>
      <c r="C44" s="15"/>
      <c r="D44" s="15"/>
    </row>
    <row r="45" spans="1:4" ht="15" customHeight="1" x14ac:dyDescent="0.25">
      <c r="A45" s="6" t="s">
        <v>94</v>
      </c>
      <c r="B45" s="15"/>
      <c r="C45" s="15"/>
      <c r="D45" s="15"/>
    </row>
    <row r="46" spans="1:4" ht="15" customHeight="1" x14ac:dyDescent="0.25">
      <c r="A46" s="6" t="s">
        <v>95</v>
      </c>
      <c r="B46" s="15"/>
      <c r="C46" s="15"/>
      <c r="D46" s="15"/>
    </row>
    <row r="47" spans="1:4" ht="15" customHeight="1" x14ac:dyDescent="0.25">
      <c r="A47" s="6" t="s">
        <v>96</v>
      </c>
      <c r="B47" s="15"/>
      <c r="C47" s="15"/>
      <c r="D47" s="15"/>
    </row>
    <row r="49" spans="1:5" x14ac:dyDescent="0.25">
      <c r="A49" s="3" t="s">
        <v>102</v>
      </c>
    </row>
    <row r="50" spans="1:5" ht="15" customHeight="1" x14ac:dyDescent="0.25">
      <c r="A50" s="7" t="s">
        <v>101</v>
      </c>
      <c r="B50" s="7" t="s">
        <v>20</v>
      </c>
      <c r="C50" s="20" t="s">
        <v>19</v>
      </c>
      <c r="D50" s="21"/>
      <c r="E50" s="8"/>
    </row>
    <row r="51" spans="1:5" x14ac:dyDescent="0.25">
      <c r="A51" s="24" t="s">
        <v>310</v>
      </c>
      <c r="B51" s="24"/>
      <c r="C51" s="24" t="s">
        <v>311</v>
      </c>
    </row>
    <row r="52" spans="1:5" x14ac:dyDescent="0.25">
      <c r="A52" s="14"/>
      <c r="B52" s="14"/>
      <c r="C52" s="14"/>
    </row>
    <row r="53" spans="1:5" x14ac:dyDescent="0.25">
      <c r="A53" s="14"/>
      <c r="B53" s="14"/>
      <c r="C53" s="14"/>
    </row>
    <row r="54" spans="1:5" x14ac:dyDescent="0.25">
      <c r="A54" s="14"/>
      <c r="B54" s="14"/>
      <c r="C54" s="14"/>
    </row>
    <row r="55" spans="1:5" x14ac:dyDescent="0.25">
      <c r="A55" s="14"/>
      <c r="B55" s="14"/>
      <c r="C55" s="14"/>
    </row>
    <row r="56" spans="1:5" x14ac:dyDescent="0.25">
      <c r="A56" s="14"/>
      <c r="B56" s="14"/>
      <c r="C56" s="14"/>
    </row>
    <row r="57" spans="1:5" x14ac:dyDescent="0.25">
      <c r="A57" s="14"/>
      <c r="B57" s="14"/>
      <c r="C57" s="14"/>
    </row>
    <row r="58" spans="1:5" x14ac:dyDescent="0.25">
      <c r="A58" s="14"/>
      <c r="B58" s="14"/>
      <c r="C58" s="14"/>
    </row>
    <row r="59" spans="1:5" x14ac:dyDescent="0.25">
      <c r="A59" s="14"/>
      <c r="B59" s="14"/>
      <c r="C59" s="14"/>
    </row>
    <row r="60" spans="1:5" x14ac:dyDescent="0.25">
      <c r="A60" s="14"/>
      <c r="B60" s="14"/>
      <c r="C60" s="14"/>
    </row>
    <row r="61" spans="1:5" x14ac:dyDescent="0.25">
      <c r="A61" s="14"/>
      <c r="B61" s="14"/>
      <c r="C61" s="14"/>
    </row>
    <row r="62" spans="1:5" x14ac:dyDescent="0.25">
      <c r="A62" s="14"/>
      <c r="B62" s="14"/>
      <c r="C62" s="14"/>
    </row>
    <row r="63" spans="1:5" x14ac:dyDescent="0.25">
      <c r="A63" s="14"/>
      <c r="B63" s="14"/>
      <c r="C63" s="14"/>
    </row>
    <row r="64" spans="1:5" x14ac:dyDescent="0.25">
      <c r="A64" s="14"/>
      <c r="B64" s="14"/>
      <c r="C64" s="14"/>
    </row>
    <row r="65" spans="1:3" x14ac:dyDescent="0.25">
      <c r="A65" s="14"/>
      <c r="B65" s="14"/>
      <c r="C65" s="14"/>
    </row>
    <row r="66" spans="1:3" x14ac:dyDescent="0.25">
      <c r="A66" s="14"/>
      <c r="B66" s="14"/>
      <c r="C66" s="14"/>
    </row>
    <row r="67" spans="1:3" x14ac:dyDescent="0.25">
      <c r="A67" s="14"/>
      <c r="B67" s="14"/>
      <c r="C67" s="14"/>
    </row>
    <row r="68" spans="1:3" x14ac:dyDescent="0.25">
      <c r="A68" s="14"/>
      <c r="B68" s="14"/>
      <c r="C68" s="1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2"/>
  <sheetViews>
    <sheetView topLeftCell="A19" workbookViewId="0">
      <selection activeCell="B18" sqref="B18"/>
    </sheetView>
  </sheetViews>
  <sheetFormatPr defaultColWidth="9.140625" defaultRowHeight="15" x14ac:dyDescent="0.25"/>
  <cols>
    <col min="1" max="1" width="27.140625" style="36" customWidth="1"/>
    <col min="2" max="2" width="23.42578125" style="36" customWidth="1"/>
    <col min="3" max="3" width="28.140625" style="36" customWidth="1"/>
    <col min="4" max="4" width="20.42578125" style="36" customWidth="1"/>
    <col min="5" max="5" width="22.5703125" style="36" customWidth="1"/>
    <col min="6" max="6" width="24.5703125" style="36" customWidth="1"/>
    <col min="7" max="10" width="20.7109375" style="36" customWidth="1"/>
    <col min="11" max="11" width="27.42578125" style="36" customWidth="1"/>
    <col min="12" max="12" width="27.28515625" style="36" customWidth="1"/>
    <col min="13" max="13" width="29.140625" style="36" customWidth="1"/>
    <col min="14" max="14" width="23.85546875" style="36" customWidth="1"/>
    <col min="15" max="15" width="20.5703125" style="36" customWidth="1"/>
    <col min="16" max="16" width="22.5703125" style="36" customWidth="1"/>
    <col min="17" max="18" width="20.7109375" style="36" customWidth="1"/>
    <col min="19" max="19" width="18.7109375" style="36" bestFit="1" customWidth="1"/>
    <col min="20" max="16384" width="9.140625" style="36"/>
  </cols>
  <sheetData>
    <row r="1" spans="1:19" x14ac:dyDescent="0.25">
      <c r="A1" s="7" t="s">
        <v>125</v>
      </c>
    </row>
    <row r="4" spans="1:19" x14ac:dyDescent="0.25">
      <c r="A4" s="7" t="s">
        <v>24</v>
      </c>
      <c r="B4" s="7" t="s">
        <v>115</v>
      </c>
      <c r="C4" s="7" t="s">
        <v>114</v>
      </c>
      <c r="D4" s="7" t="s">
        <v>185</v>
      </c>
      <c r="E4" s="7" t="s">
        <v>126</v>
      </c>
      <c r="F4" s="7" t="s">
        <v>186</v>
      </c>
      <c r="G4" s="47" t="s">
        <v>187</v>
      </c>
      <c r="H4" s="47"/>
      <c r="I4" s="47"/>
      <c r="J4" s="47"/>
      <c r="K4" s="20" t="s">
        <v>188</v>
      </c>
      <c r="L4" s="7"/>
      <c r="M4" s="48" t="s">
        <v>189</v>
      </c>
      <c r="N4" s="48"/>
      <c r="O4" s="48"/>
      <c r="P4" s="48"/>
      <c r="Q4" s="7" t="s">
        <v>10</v>
      </c>
      <c r="R4" s="7" t="s">
        <v>116</v>
      </c>
      <c r="S4" s="7" t="s">
        <v>397</v>
      </c>
    </row>
    <row r="5" spans="1:19" x14ac:dyDescent="0.25">
      <c r="A5" s="7" t="s">
        <v>141</v>
      </c>
      <c r="B5" s="7"/>
      <c r="C5" s="7"/>
      <c r="D5" s="7" t="str">
        <f>IF(ISTEXT(F6),"(NB! Velg tiltakskategori under)","")</f>
        <v>(NB! Velg tiltakskategori under)</v>
      </c>
      <c r="E5" s="7" t="s">
        <v>190</v>
      </c>
      <c r="F5" s="7" t="s">
        <v>190</v>
      </c>
      <c r="G5" s="48" t="s">
        <v>191</v>
      </c>
      <c r="H5" s="48"/>
      <c r="I5" s="48"/>
      <c r="J5" s="48"/>
      <c r="K5" s="7" t="s">
        <v>192</v>
      </c>
      <c r="L5" s="7"/>
      <c r="M5" s="7" t="s">
        <v>193</v>
      </c>
      <c r="N5" s="7" t="s">
        <v>194</v>
      </c>
      <c r="O5" s="7" t="s">
        <v>195</v>
      </c>
      <c r="P5" s="7" t="s">
        <v>196</v>
      </c>
    </row>
    <row r="6" spans="1:19" x14ac:dyDescent="0.25">
      <c r="A6" s="7" t="s">
        <v>34</v>
      </c>
      <c r="B6" s="38" t="s">
        <v>347</v>
      </c>
      <c r="C6" s="38" t="s">
        <v>345</v>
      </c>
      <c r="D6" s="38" t="s">
        <v>263</v>
      </c>
      <c r="E6" s="38">
        <v>1</v>
      </c>
      <c r="F6" s="38" t="s">
        <v>348</v>
      </c>
      <c r="G6" s="45" t="s">
        <v>403</v>
      </c>
      <c r="H6" s="45" t="s">
        <v>351</v>
      </c>
      <c r="I6" s="46"/>
      <c r="J6" s="46" t="str">
        <f>IF(ISNUMBER(SEARCH(Tiltaksanalyse!$A$83,$D6)),Tiltaksanalyse!F$83,IF(ISNUMBER(SEARCH(Tiltaksanalyse!$A$84,Tiltaksanalyse!$D6)),Tiltaksanalyse!F$84,IF(ISNUMBER(SEARCH(Tiltaksanalyse!$A$85,Tiltaksanalyse!$D6)),Tiltaksanalyse!F$85,IF(ISNUMBER(SEARCH(Tiltaksanalyse!$A$86,Tiltaksanalyse!$D6)),Tiltaksanalyse!F$86,IF(ISNUMBER(SEARCH(Tiltaksanalyse!$A$87,Tiltaksanalyse!$D6)),Tiltaksanalyse!F$87,IF(ISNUMBER(SEARCH(Tiltaksanalyse!$A$88,Tiltaksanalyse!$D6)),Tiltaksanalyse!F$88,IF(ISNUMBER(SEARCH(Tiltaksanalyse!$A$89,Tiltaksanalyse!$D6)),Tiltaksanalyse!F$89,IF(ISNUMBER(SEARCH(Tiltaksanalyse!$A$90,Tiltaksanalyse!$D6)),Tiltaksanalyse!F$90,IF(ISNUMBER(SEARCH(Tiltaksanalyse!$A$91,Tiltaksanalyse!$D6)),Tiltaksanalyse!F$91,IF(ISNUMBER(SEARCH(Tiltaksanalyse!$A$92,Tiltaksanalyse!$D6)),Tiltaksanalyse!F$92,IF(ISNUMBER(SEARCH(Tiltaksanalyse!$A$93,Tiltaksanalyse!$D6)),Tiltaksanalyse!F$93,IF(ISNUMBER(SEARCH(Tiltaksanalyse!$A$94,Tiltaksanalyse!$D6)),Tiltaksanalyse!F$94,IF(ISNUMBER(SEARCH(Tiltaksanalyse!$A$95,Tiltaksanalyse!$D6)),Tiltaksanalyse!F$95,IF(ISNUMBER(SEARCH(Tiltaksanalyse!$A$96,Tiltaksanalyse!$D6)),Tiltaksanalyse!F$96,IF(ISNUMBER(SEARCH(Tiltaksanalyse!$A$98,Tiltaksanalyse!$D6)),Tiltaksanalyse!F$97,"")))))))))))))))</f>
        <v xml:space="preserve"> </v>
      </c>
      <c r="K6" s="38" t="s">
        <v>398</v>
      </c>
      <c r="L6" s="39"/>
      <c r="M6" s="39"/>
      <c r="N6" s="39"/>
      <c r="O6" s="39"/>
      <c r="P6" s="39"/>
      <c r="Q6" s="38" t="s">
        <v>363</v>
      </c>
      <c r="R6" s="44">
        <v>110000</v>
      </c>
      <c r="S6" s="38" t="s">
        <v>402</v>
      </c>
    </row>
    <row r="7" spans="1:19" x14ac:dyDescent="0.25">
      <c r="A7" s="7" t="s">
        <v>35</v>
      </c>
      <c r="B7" s="38" t="s">
        <v>346</v>
      </c>
      <c r="C7" s="38" t="s">
        <v>345</v>
      </c>
      <c r="D7" s="38" t="s">
        <v>258</v>
      </c>
      <c r="E7" s="38">
        <v>1</v>
      </c>
      <c r="F7" s="38" t="s">
        <v>396</v>
      </c>
      <c r="G7" s="45" t="s">
        <v>400</v>
      </c>
      <c r="H7" s="45" t="s">
        <v>404</v>
      </c>
      <c r="I7" s="45" t="s">
        <v>386</v>
      </c>
      <c r="J7" s="45" t="s">
        <v>349</v>
      </c>
      <c r="K7" s="38" t="s">
        <v>398</v>
      </c>
      <c r="L7" s="38"/>
      <c r="M7" s="38"/>
      <c r="N7" s="38"/>
      <c r="O7" s="38"/>
      <c r="P7" s="38"/>
      <c r="Q7" s="38" t="s">
        <v>364</v>
      </c>
      <c r="R7" s="44">
        <v>500000</v>
      </c>
      <c r="S7" s="38" t="s">
        <v>402</v>
      </c>
    </row>
    <row r="8" spans="1:19" x14ac:dyDescent="0.25">
      <c r="A8" s="7" t="s">
        <v>197</v>
      </c>
      <c r="B8" s="38" t="s">
        <v>346</v>
      </c>
      <c r="C8" s="38" t="s">
        <v>345</v>
      </c>
      <c r="D8" s="38" t="s">
        <v>258</v>
      </c>
      <c r="E8" s="38">
        <v>1</v>
      </c>
      <c r="F8" s="38" t="s">
        <v>385</v>
      </c>
      <c r="G8" s="45"/>
      <c r="H8" s="45" t="s">
        <v>401</v>
      </c>
      <c r="I8" s="45" t="s">
        <v>387</v>
      </c>
      <c r="J8" s="45" t="s">
        <v>388</v>
      </c>
      <c r="K8" s="38" t="s">
        <v>399</v>
      </c>
      <c r="L8" s="38"/>
      <c r="M8" s="38"/>
      <c r="N8" s="38"/>
      <c r="O8" s="38"/>
      <c r="P8" s="38"/>
      <c r="Q8" s="38" t="s">
        <v>395</v>
      </c>
      <c r="R8" s="44">
        <v>160000</v>
      </c>
      <c r="S8" s="38" t="s">
        <v>399</v>
      </c>
    </row>
    <row r="9" spans="1:19" x14ac:dyDescent="0.25">
      <c r="A9" s="7"/>
    </row>
    <row r="10" spans="1:19" x14ac:dyDescent="0.25">
      <c r="A10" s="7" t="s">
        <v>140</v>
      </c>
    </row>
    <row r="11" spans="1:19" x14ac:dyDescent="0.25">
      <c r="A11" s="7" t="s">
        <v>142</v>
      </c>
      <c r="B11" s="38"/>
      <c r="C11" s="38"/>
      <c r="D11" s="38"/>
      <c r="E11" s="38"/>
      <c r="F11" s="38"/>
      <c r="G11" s="40"/>
      <c r="H11" s="40"/>
      <c r="I11" s="40"/>
      <c r="J11" s="40"/>
      <c r="K11" s="40"/>
      <c r="L11" s="39"/>
      <c r="M11" s="39"/>
      <c r="N11" s="39"/>
      <c r="O11" s="39"/>
      <c r="P11" s="39"/>
      <c r="Q11" s="38" t="s">
        <v>352</v>
      </c>
      <c r="R11" s="40"/>
    </row>
    <row r="12" spans="1:19" x14ac:dyDescent="0.25">
      <c r="A12" s="7" t="s">
        <v>143</v>
      </c>
      <c r="B12" s="38"/>
      <c r="C12" s="38"/>
      <c r="D12" s="38"/>
      <c r="E12" s="38"/>
      <c r="F12" s="38"/>
      <c r="G12" s="40"/>
      <c r="H12" s="40"/>
      <c r="I12" s="40"/>
      <c r="J12" s="40"/>
      <c r="K12" s="40"/>
      <c r="L12" s="39"/>
      <c r="M12" s="39"/>
      <c r="N12" s="39"/>
      <c r="O12" s="39"/>
      <c r="P12" s="39"/>
      <c r="Q12" s="39"/>
      <c r="R12" s="40"/>
    </row>
    <row r="13" spans="1:19" x14ac:dyDescent="0.25">
      <c r="A13" s="7" t="s">
        <v>144</v>
      </c>
      <c r="B13" s="38"/>
      <c r="C13" s="38"/>
      <c r="D13" s="38"/>
      <c r="E13" s="38"/>
      <c r="F13" s="38"/>
      <c r="G13" s="40"/>
      <c r="H13" s="40"/>
      <c r="I13" s="40"/>
      <c r="J13" s="40"/>
      <c r="K13" s="40"/>
      <c r="L13" s="39"/>
      <c r="M13" s="39"/>
      <c r="N13" s="39"/>
      <c r="O13" s="39"/>
      <c r="P13" s="39"/>
      <c r="Q13" s="39"/>
      <c r="R13" s="40"/>
    </row>
    <row r="14" spans="1:19" x14ac:dyDescent="0.25">
      <c r="A14" s="7"/>
    </row>
    <row r="15" spans="1:19" x14ac:dyDescent="0.25">
      <c r="A15" s="7"/>
      <c r="F15" s="41" t="s">
        <v>269</v>
      </c>
    </row>
    <row r="16" spans="1:19" x14ac:dyDescent="0.25">
      <c r="A16" s="7" t="s">
        <v>125</v>
      </c>
      <c r="B16" s="7" t="s">
        <v>26</v>
      </c>
      <c r="C16" s="7"/>
      <c r="D16" s="7"/>
      <c r="E16" s="7"/>
      <c r="F16" s="7" t="s">
        <v>31</v>
      </c>
      <c r="G16" s="7"/>
      <c r="J16" s="20" t="s">
        <v>146</v>
      </c>
    </row>
    <row r="17" spans="1:10" ht="15" customHeight="1" x14ac:dyDescent="0.25">
      <c r="A17" s="7"/>
      <c r="B17" s="7" t="s">
        <v>29</v>
      </c>
      <c r="C17" s="7" t="s">
        <v>30</v>
      </c>
      <c r="D17" s="7" t="s">
        <v>117</v>
      </c>
      <c r="E17" s="7" t="s">
        <v>389</v>
      </c>
      <c r="F17" s="7" t="s">
        <v>29</v>
      </c>
      <c r="G17" s="7" t="s">
        <v>30</v>
      </c>
      <c r="H17" s="7" t="s">
        <v>117</v>
      </c>
      <c r="I17" s="7" t="s">
        <v>391</v>
      </c>
    </row>
    <row r="18" spans="1:10" ht="15" customHeight="1" x14ac:dyDescent="0.25">
      <c r="A18" s="7" t="s">
        <v>141</v>
      </c>
      <c r="B18" s="7"/>
      <c r="C18" s="7"/>
      <c r="D18" s="7"/>
      <c r="E18" s="7"/>
      <c r="F18" s="7"/>
      <c r="G18" s="7"/>
      <c r="H18" s="7"/>
      <c r="I18" s="7"/>
      <c r="J18" s="7"/>
    </row>
    <row r="19" spans="1:10" ht="15" customHeight="1" x14ac:dyDescent="0.25">
      <c r="A19" s="7" t="s">
        <v>34</v>
      </c>
      <c r="B19" s="38" t="s">
        <v>353</v>
      </c>
      <c r="C19" s="38" t="s">
        <v>353</v>
      </c>
      <c r="D19" s="38" t="s">
        <v>353</v>
      </c>
      <c r="E19" s="38" t="s">
        <v>353</v>
      </c>
      <c r="F19" s="38" t="s">
        <v>358</v>
      </c>
      <c r="G19" s="38" t="s">
        <v>271</v>
      </c>
      <c r="H19" s="38" t="s">
        <v>271</v>
      </c>
      <c r="I19" s="38" t="s">
        <v>271</v>
      </c>
      <c r="J19" s="37" t="s">
        <v>357</v>
      </c>
    </row>
    <row r="20" spans="1:10" ht="15" customHeight="1" x14ac:dyDescent="0.25">
      <c r="A20" s="7" t="s">
        <v>35</v>
      </c>
      <c r="B20" s="38"/>
      <c r="C20" s="38"/>
      <c r="D20" s="38" t="s">
        <v>353</v>
      </c>
      <c r="E20" s="38" t="s">
        <v>353</v>
      </c>
      <c r="F20" s="38"/>
      <c r="G20" s="38"/>
      <c r="H20" s="38" t="s">
        <v>354</v>
      </c>
      <c r="I20" s="38" t="s">
        <v>354</v>
      </c>
      <c r="J20" s="39"/>
    </row>
    <row r="21" spans="1:10" ht="15" customHeight="1" x14ac:dyDescent="0.25">
      <c r="A21" s="7" t="s">
        <v>197</v>
      </c>
      <c r="B21" s="38"/>
      <c r="C21" s="38"/>
      <c r="D21" s="38"/>
      <c r="E21" s="38" t="s">
        <v>353</v>
      </c>
      <c r="F21" s="38"/>
      <c r="G21" s="38"/>
      <c r="H21" s="38"/>
      <c r="I21" s="38" t="s">
        <v>271</v>
      </c>
      <c r="J21" s="38" t="s">
        <v>390</v>
      </c>
    </row>
    <row r="22" spans="1:10" ht="15" customHeight="1" x14ac:dyDescent="0.25">
      <c r="A22" s="7"/>
    </row>
    <row r="23" spans="1:10" ht="15" customHeight="1" x14ac:dyDescent="0.25">
      <c r="A23" s="7"/>
    </row>
    <row r="26" spans="1:10" x14ac:dyDescent="0.25">
      <c r="F26" s="41" t="s">
        <v>268</v>
      </c>
    </row>
    <row r="27" spans="1:10" x14ac:dyDescent="0.25">
      <c r="A27" s="20"/>
      <c r="B27" s="20" t="s">
        <v>24</v>
      </c>
      <c r="C27" s="20"/>
      <c r="D27" s="20"/>
      <c r="E27" s="20"/>
      <c r="F27" s="20" t="s">
        <v>31</v>
      </c>
      <c r="G27" s="20" t="s">
        <v>25</v>
      </c>
      <c r="H27" s="20" t="s">
        <v>173</v>
      </c>
      <c r="I27" s="20" t="s">
        <v>118</v>
      </c>
    </row>
    <row r="28" spans="1:10" x14ac:dyDescent="0.25">
      <c r="A28" s="7" t="s">
        <v>32</v>
      </c>
      <c r="B28" s="38" t="s">
        <v>34</v>
      </c>
      <c r="C28" s="38" t="s">
        <v>35</v>
      </c>
      <c r="D28" s="38"/>
      <c r="E28" s="38"/>
      <c r="F28" s="38" t="s">
        <v>355</v>
      </c>
      <c r="G28" s="44">
        <f>ROUND(R6+R7,-5)</f>
        <v>600000</v>
      </c>
      <c r="H28" s="37" t="str">
        <f>S7</f>
        <v>Svært usikker (0-25%)</v>
      </c>
      <c r="I28" s="38" t="s">
        <v>365</v>
      </c>
    </row>
    <row r="29" spans="1:10" x14ac:dyDescent="0.25">
      <c r="A29" s="7" t="s">
        <v>33</v>
      </c>
      <c r="B29" s="38" t="s">
        <v>34</v>
      </c>
      <c r="C29" s="38" t="s">
        <v>35</v>
      </c>
      <c r="D29" s="38" t="s">
        <v>197</v>
      </c>
      <c r="E29" s="38"/>
      <c r="F29" s="38" t="s">
        <v>355</v>
      </c>
      <c r="G29" s="44">
        <f>ROUND(R6+R7+R8,-5)</f>
        <v>800000</v>
      </c>
      <c r="H29" s="37" t="str">
        <f>S7</f>
        <v>Svært usikker (0-25%)</v>
      </c>
      <c r="I29" s="38" t="s">
        <v>392</v>
      </c>
    </row>
    <row r="31" spans="1:10" x14ac:dyDescent="0.25">
      <c r="A31" s="7"/>
    </row>
    <row r="32" spans="1:10" x14ac:dyDescent="0.25">
      <c r="A32" s="7"/>
      <c r="F32" s="41"/>
    </row>
    <row r="33" spans="1:6" x14ac:dyDescent="0.25">
      <c r="A33" s="7"/>
      <c r="F33" s="41"/>
    </row>
    <row r="34" spans="1:6" x14ac:dyDescent="0.25">
      <c r="A34" s="7"/>
      <c r="E34" s="41" t="s">
        <v>179</v>
      </c>
    </row>
    <row r="35" spans="1:6" x14ac:dyDescent="0.25">
      <c r="A35" s="7" t="s">
        <v>174</v>
      </c>
      <c r="E35" s="41" t="s">
        <v>180</v>
      </c>
    </row>
    <row r="36" spans="1:6" x14ac:dyDescent="0.25">
      <c r="A36" s="7" t="s">
        <v>181</v>
      </c>
      <c r="B36" s="7" t="s">
        <v>175</v>
      </c>
      <c r="C36" s="7" t="s">
        <v>182</v>
      </c>
      <c r="D36" s="7" t="s">
        <v>183</v>
      </c>
      <c r="E36" s="7" t="s">
        <v>176</v>
      </c>
      <c r="F36" s="7" t="s">
        <v>10</v>
      </c>
    </row>
    <row r="37" spans="1:6" x14ac:dyDescent="0.25">
      <c r="A37" s="7" t="s">
        <v>177</v>
      </c>
      <c r="B37" s="38"/>
      <c r="C37" s="38"/>
      <c r="D37" s="38"/>
      <c r="E37" s="38"/>
      <c r="F37" s="38"/>
    </row>
    <row r="38" spans="1:6" x14ac:dyDescent="0.25">
      <c r="A38" s="7" t="s">
        <v>178</v>
      </c>
      <c r="B38" s="38"/>
      <c r="C38" s="38"/>
      <c r="D38" s="38"/>
      <c r="E38" s="38"/>
      <c r="F38" s="38"/>
    </row>
    <row r="45" spans="1:6" x14ac:dyDescent="0.25">
      <c r="A45" s="7" t="s">
        <v>145</v>
      </c>
    </row>
    <row r="46" spans="1:6" x14ac:dyDescent="0.25">
      <c r="A46" s="7" t="s">
        <v>147</v>
      </c>
      <c r="B46" s="38" t="s">
        <v>393</v>
      </c>
    </row>
    <row r="47" spans="1:6" x14ac:dyDescent="0.25">
      <c r="A47" s="7" t="s">
        <v>148</v>
      </c>
      <c r="B47" s="38" t="s">
        <v>394</v>
      </c>
    </row>
    <row r="81" spans="1:8" x14ac:dyDescent="0.25">
      <c r="A81" s="42" t="s">
        <v>198</v>
      </c>
      <c r="B81" s="43"/>
      <c r="C81" s="43"/>
      <c r="D81" s="43"/>
      <c r="E81" s="43"/>
      <c r="F81" s="43"/>
    </row>
    <row r="82" spans="1:8" x14ac:dyDescent="0.25">
      <c r="A82" s="42" t="s">
        <v>199</v>
      </c>
      <c r="B82" s="42" t="s">
        <v>200</v>
      </c>
      <c r="C82" s="42" t="s">
        <v>201</v>
      </c>
      <c r="D82" s="42" t="s">
        <v>202</v>
      </c>
      <c r="E82" s="42" t="s">
        <v>203</v>
      </c>
      <c r="F82" s="42" t="s">
        <v>204</v>
      </c>
      <c r="G82" s="7"/>
      <c r="H82" s="7"/>
    </row>
    <row r="83" spans="1:8" x14ac:dyDescent="0.25">
      <c r="A83" s="43" t="s">
        <v>205</v>
      </c>
      <c r="B83" s="43" t="s">
        <v>206</v>
      </c>
      <c r="C83" s="43" t="s">
        <v>207</v>
      </c>
      <c r="D83" s="43" t="s">
        <v>208</v>
      </c>
      <c r="E83" s="43" t="s">
        <v>209</v>
      </c>
      <c r="F83" s="43" t="s">
        <v>210</v>
      </c>
    </row>
    <row r="84" spans="1:8" x14ac:dyDescent="0.25">
      <c r="A84" s="43" t="s">
        <v>211</v>
      </c>
      <c r="B84" s="43" t="s">
        <v>212</v>
      </c>
      <c r="C84" s="43" t="s">
        <v>213</v>
      </c>
      <c r="D84" s="43" t="s">
        <v>214</v>
      </c>
      <c r="E84" s="43" t="s">
        <v>215</v>
      </c>
      <c r="F84" s="43" t="s">
        <v>216</v>
      </c>
    </row>
    <row r="85" spans="1:8" x14ac:dyDescent="0.25">
      <c r="A85" s="43" t="s">
        <v>217</v>
      </c>
      <c r="B85" s="43" t="s">
        <v>218</v>
      </c>
      <c r="C85" s="43" t="s">
        <v>207</v>
      </c>
      <c r="D85" s="43" t="s">
        <v>219</v>
      </c>
      <c r="E85" s="43" t="s">
        <v>220</v>
      </c>
      <c r="F85" s="43" t="s">
        <v>221</v>
      </c>
    </row>
    <row r="86" spans="1:8" x14ac:dyDescent="0.25">
      <c r="A86" s="43" t="s">
        <v>222</v>
      </c>
      <c r="B86" s="43" t="s">
        <v>223</v>
      </c>
      <c r="C86" s="43" t="s">
        <v>207</v>
      </c>
      <c r="D86" s="43" t="s">
        <v>224</v>
      </c>
      <c r="E86" s="43" t="s">
        <v>225</v>
      </c>
      <c r="F86" s="43" t="s">
        <v>221</v>
      </c>
    </row>
    <row r="87" spans="1:8" x14ac:dyDescent="0.25">
      <c r="A87" s="43" t="s">
        <v>226</v>
      </c>
      <c r="B87" s="43" t="s">
        <v>227</v>
      </c>
      <c r="C87" s="43" t="s">
        <v>207</v>
      </c>
      <c r="D87" s="43" t="s">
        <v>228</v>
      </c>
      <c r="E87" s="43" t="s">
        <v>229</v>
      </c>
      <c r="F87" s="43" t="s">
        <v>221</v>
      </c>
    </row>
    <row r="88" spans="1:8" x14ac:dyDescent="0.25">
      <c r="A88" s="43" t="s">
        <v>230</v>
      </c>
      <c r="B88" s="43" t="s">
        <v>231</v>
      </c>
      <c r="C88" s="43" t="s">
        <v>207</v>
      </c>
      <c r="D88" s="43" t="s">
        <v>232</v>
      </c>
      <c r="E88" s="43" t="s">
        <v>233</v>
      </c>
      <c r="F88" s="43" t="s">
        <v>221</v>
      </c>
    </row>
    <row r="89" spans="1:8" x14ac:dyDescent="0.25">
      <c r="A89" s="43" t="s">
        <v>234</v>
      </c>
      <c r="B89" s="43" t="s">
        <v>235</v>
      </c>
      <c r="C89" s="43" t="s">
        <v>207</v>
      </c>
      <c r="D89" s="43" t="s">
        <v>236</v>
      </c>
      <c r="E89" s="43" t="s">
        <v>237</v>
      </c>
      <c r="F89" s="43" t="s">
        <v>216</v>
      </c>
    </row>
    <row r="90" spans="1:8" x14ac:dyDescent="0.25">
      <c r="A90" s="43" t="s">
        <v>238</v>
      </c>
      <c r="B90" s="43" t="s">
        <v>239</v>
      </c>
      <c r="C90" s="43" t="s">
        <v>240</v>
      </c>
      <c r="D90" s="43" t="s">
        <v>237</v>
      </c>
      <c r="E90" s="43" t="s">
        <v>236</v>
      </c>
      <c r="F90" s="43" t="s">
        <v>241</v>
      </c>
    </row>
    <row r="91" spans="1:8" x14ac:dyDescent="0.25">
      <c r="A91" s="43" t="s">
        <v>242</v>
      </c>
      <c r="B91" s="43" t="s">
        <v>243</v>
      </c>
      <c r="C91" s="43" t="s">
        <v>244</v>
      </c>
      <c r="D91" s="43" t="s">
        <v>237</v>
      </c>
      <c r="E91" s="43" t="s">
        <v>245</v>
      </c>
      <c r="F91" s="43" t="s">
        <v>236</v>
      </c>
    </row>
    <row r="92" spans="1:8" x14ac:dyDescent="0.25">
      <c r="A92" s="43" t="s">
        <v>246</v>
      </c>
      <c r="B92" s="43" t="s">
        <v>247</v>
      </c>
      <c r="C92" s="43" t="s">
        <v>248</v>
      </c>
      <c r="D92" s="43" t="s">
        <v>249</v>
      </c>
      <c r="E92" s="43" t="s">
        <v>216</v>
      </c>
      <c r="F92" s="43" t="s">
        <v>241</v>
      </c>
    </row>
    <row r="93" spans="1:8" x14ac:dyDescent="0.25">
      <c r="A93" s="43" t="s">
        <v>250</v>
      </c>
      <c r="B93" s="43" t="s">
        <v>251</v>
      </c>
      <c r="C93" s="43" t="s">
        <v>252</v>
      </c>
      <c r="D93" s="43" t="s">
        <v>253</v>
      </c>
      <c r="E93" s="43" t="s">
        <v>216</v>
      </c>
      <c r="F93" s="43" t="s">
        <v>241</v>
      </c>
    </row>
    <row r="94" spans="1:8" x14ac:dyDescent="0.25">
      <c r="A94" s="43" t="s">
        <v>254</v>
      </c>
      <c r="B94" s="43" t="s">
        <v>255</v>
      </c>
      <c r="C94" s="43" t="s">
        <v>256</v>
      </c>
      <c r="D94" s="43" t="s">
        <v>257</v>
      </c>
      <c r="E94" s="43" t="s">
        <v>219</v>
      </c>
      <c r="F94" s="43" t="s">
        <v>216</v>
      </c>
    </row>
    <row r="95" spans="1:8" x14ac:dyDescent="0.25">
      <c r="A95" s="43" t="s">
        <v>258</v>
      </c>
      <c r="B95" s="43" t="s">
        <v>259</v>
      </c>
      <c r="C95" s="43" t="s">
        <v>260</v>
      </c>
      <c r="D95" s="43" t="s">
        <v>261</v>
      </c>
      <c r="E95" s="43" t="s">
        <v>262</v>
      </c>
      <c r="F95" s="43" t="s">
        <v>241</v>
      </c>
    </row>
    <row r="96" spans="1:8" x14ac:dyDescent="0.25">
      <c r="A96" s="43" t="s">
        <v>263</v>
      </c>
      <c r="B96" s="43" t="s">
        <v>264</v>
      </c>
      <c r="C96" s="43" t="s">
        <v>265</v>
      </c>
      <c r="D96" s="43" t="s">
        <v>241</v>
      </c>
      <c r="E96" s="43" t="s">
        <v>241</v>
      </c>
      <c r="F96" s="43" t="s">
        <v>241</v>
      </c>
      <c r="G96" s="36" t="s">
        <v>241</v>
      </c>
    </row>
    <row r="97" spans="1:6" x14ac:dyDescent="0.25">
      <c r="A97" s="43"/>
      <c r="B97" s="43"/>
      <c r="C97" s="43"/>
      <c r="D97" s="43"/>
      <c r="E97" s="43"/>
      <c r="F97" s="43"/>
    </row>
    <row r="98" spans="1:6" x14ac:dyDescent="0.25">
      <c r="A98" s="42" t="s">
        <v>266</v>
      </c>
      <c r="B98" s="43"/>
      <c r="C98" s="43"/>
      <c r="D98" s="43"/>
      <c r="E98" s="43"/>
      <c r="F98" s="43"/>
    </row>
    <row r="99" spans="1:6" x14ac:dyDescent="0.25">
      <c r="A99" s="43" t="s">
        <v>267</v>
      </c>
      <c r="B99" s="43"/>
      <c r="C99" s="43"/>
      <c r="D99" s="43"/>
      <c r="E99" s="43"/>
      <c r="F99" s="43"/>
    </row>
    <row r="100" spans="1:6" x14ac:dyDescent="0.25">
      <c r="A100" s="43" t="s">
        <v>270</v>
      </c>
      <c r="B100" s="43"/>
      <c r="C100" s="43"/>
      <c r="D100" s="43"/>
      <c r="E100" s="43"/>
      <c r="F100" s="43"/>
    </row>
    <row r="101" spans="1:6" x14ac:dyDescent="0.25">
      <c r="A101" s="43" t="s">
        <v>271</v>
      </c>
      <c r="B101" s="43"/>
      <c r="C101" s="43"/>
      <c r="D101" s="43"/>
      <c r="E101" s="43"/>
      <c r="F101" s="43" t="s">
        <v>241</v>
      </c>
    </row>
    <row r="102" spans="1:6" x14ac:dyDescent="0.25">
      <c r="A102" s="43" t="s">
        <v>272</v>
      </c>
      <c r="B102" s="43"/>
      <c r="C102" s="43"/>
      <c r="D102" s="43"/>
      <c r="E102" s="43"/>
      <c r="F102" s="43"/>
    </row>
  </sheetData>
  <mergeCells count="3">
    <mergeCell ref="G4:J4"/>
    <mergeCell ref="M4:P4"/>
    <mergeCell ref="G5:J5"/>
  </mergeCells>
  <dataValidations count="3">
    <dataValidation type="list" allowBlank="1" showInputMessage="1" showErrorMessage="1" promptTitle="Sikkerhet i tiltaksinformasjon" sqref="K6:K7" xr:uid="{00000000-0002-0000-0200-000000000000}">
      <formula1>$A$99:$A$102</formula1>
    </dataValidation>
    <dataValidation type="list" allowBlank="1" showInputMessage="1" showErrorMessage="1" sqref="K8 S8" xr:uid="{00000000-0002-0000-0200-000001000000}">
      <formula1>$A$99:$A$102</formula1>
    </dataValidation>
    <dataValidation type="list" allowBlank="1" showInputMessage="1" showErrorMessage="1" promptTitle="Tiltakskategori" prompt="Vennligst velg fra nedtrekkslisten" sqref="D6:D8" xr:uid="{00000000-0002-0000-0200-000002000000}">
      <formula1>$A$83:$A$96</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G2"/>
  <sheetViews>
    <sheetView workbookViewId="0">
      <selection activeCell="M17" sqref="M17"/>
    </sheetView>
  </sheetViews>
  <sheetFormatPr defaultColWidth="9.140625" defaultRowHeight="15" x14ac:dyDescent="0.25"/>
  <cols>
    <col min="13" max="13" width="18.140625" customWidth="1"/>
    <col min="14" max="14" width="20.42578125" customWidth="1"/>
    <col min="34" max="34" width="19" customWidth="1"/>
  </cols>
  <sheetData>
    <row r="1" spans="1:59" s="34" customFormat="1" x14ac:dyDescent="0.25">
      <c r="A1" s="28"/>
      <c r="B1" s="28">
        <v>1</v>
      </c>
      <c r="C1" s="29" t="s">
        <v>275</v>
      </c>
      <c r="D1" s="29" t="s">
        <v>276</v>
      </c>
      <c r="E1" s="29" t="s">
        <v>366</v>
      </c>
      <c r="F1" s="29" t="s">
        <v>367</v>
      </c>
      <c r="G1" s="29" t="s">
        <v>368</v>
      </c>
      <c r="H1" s="29" t="s">
        <v>369</v>
      </c>
      <c r="I1" s="29"/>
      <c r="J1" s="29"/>
      <c r="K1" s="29" t="s">
        <v>370</v>
      </c>
      <c r="L1" s="29"/>
      <c r="M1" s="29">
        <v>2017</v>
      </c>
      <c r="N1" s="29" t="s">
        <v>371</v>
      </c>
      <c r="O1" s="29" t="s">
        <v>372</v>
      </c>
      <c r="P1" s="30" t="s">
        <v>373</v>
      </c>
      <c r="Q1" s="29" t="s">
        <v>374</v>
      </c>
      <c r="R1" s="29"/>
      <c r="S1" s="29" t="s">
        <v>375</v>
      </c>
      <c r="T1" s="29"/>
      <c r="U1" s="31" t="s">
        <v>376</v>
      </c>
      <c r="V1" s="31" t="s">
        <v>377</v>
      </c>
      <c r="W1" s="28"/>
      <c r="X1" s="28"/>
      <c r="Y1" s="29"/>
      <c r="Z1" s="29" t="s">
        <v>378</v>
      </c>
      <c r="AA1" s="29"/>
      <c r="AB1" s="28">
        <v>1</v>
      </c>
      <c r="AC1" s="28">
        <v>0</v>
      </c>
      <c r="AD1" s="28"/>
      <c r="AE1" s="28">
        <v>0</v>
      </c>
      <c r="AF1" s="28"/>
      <c r="AG1" s="32">
        <v>43297</v>
      </c>
      <c r="AH1" s="29"/>
      <c r="AI1" s="29"/>
      <c r="AJ1" s="29"/>
      <c r="AK1" s="29"/>
      <c r="AL1" s="29"/>
      <c r="AM1" s="29"/>
      <c r="AN1" s="29"/>
      <c r="AO1" s="29"/>
      <c r="AP1" s="29"/>
      <c r="AQ1" s="29"/>
      <c r="AR1" s="29"/>
      <c r="AS1" s="29"/>
      <c r="AT1" s="29"/>
      <c r="AU1" s="29"/>
      <c r="AV1" s="29"/>
      <c r="AW1" s="29"/>
      <c r="AX1" s="29"/>
      <c r="AY1" s="33"/>
      <c r="AZ1" s="33"/>
      <c r="BA1" s="29"/>
      <c r="BB1" s="29"/>
      <c r="BC1" s="28"/>
      <c r="BD1" s="29"/>
      <c r="BE1" s="29"/>
      <c r="BF1" s="28"/>
      <c r="BG1" s="28"/>
    </row>
    <row r="2" spans="1:59" s="34" customFormat="1" x14ac:dyDescent="0.25">
      <c r="A2" s="28"/>
      <c r="B2" s="28">
        <v>1</v>
      </c>
      <c r="C2" s="29" t="s">
        <v>275</v>
      </c>
      <c r="D2" s="29" t="s">
        <v>276</v>
      </c>
      <c r="E2" s="29" t="s">
        <v>366</v>
      </c>
      <c r="F2" s="29" t="s">
        <v>367</v>
      </c>
      <c r="G2" s="29" t="s">
        <v>368</v>
      </c>
      <c r="H2" s="29" t="s">
        <v>369</v>
      </c>
      <c r="I2" s="29" t="s">
        <v>379</v>
      </c>
      <c r="J2" s="29"/>
      <c r="K2" s="29" t="s">
        <v>370</v>
      </c>
      <c r="L2" s="29"/>
      <c r="M2" s="35">
        <v>42954</v>
      </c>
      <c r="N2" s="29" t="s">
        <v>380</v>
      </c>
      <c r="O2" s="29" t="s">
        <v>372</v>
      </c>
      <c r="P2" s="29" t="s">
        <v>381</v>
      </c>
      <c r="Q2" s="29" t="s">
        <v>374</v>
      </c>
      <c r="R2" s="29" t="s">
        <v>382</v>
      </c>
      <c r="S2" s="29" t="s">
        <v>383</v>
      </c>
      <c r="T2" s="29"/>
      <c r="U2" s="28">
        <v>60.595004199999998</v>
      </c>
      <c r="V2" s="28">
        <v>6.4539222000000001</v>
      </c>
      <c r="W2" s="28"/>
      <c r="X2" s="28"/>
      <c r="Y2" s="29"/>
      <c r="Z2" s="29" t="s">
        <v>378</v>
      </c>
      <c r="AA2" s="29"/>
      <c r="AB2" s="28">
        <v>1</v>
      </c>
      <c r="AC2" s="28">
        <v>0</v>
      </c>
      <c r="AD2" s="28" t="s">
        <v>384</v>
      </c>
      <c r="AE2" s="28">
        <v>0</v>
      </c>
      <c r="AF2" s="28"/>
      <c r="AG2" s="32">
        <v>43297</v>
      </c>
      <c r="AH2" s="35">
        <v>42954</v>
      </c>
      <c r="AI2" s="29"/>
      <c r="AJ2" s="29"/>
      <c r="AK2" s="29"/>
      <c r="AL2" s="29"/>
      <c r="AM2" s="29"/>
      <c r="AN2" s="29"/>
      <c r="AO2" s="29"/>
      <c r="AP2" s="29"/>
      <c r="AQ2" s="29"/>
      <c r="AR2" s="29"/>
      <c r="AS2" s="29"/>
      <c r="AT2" s="29"/>
      <c r="AU2" s="29"/>
      <c r="AV2" s="29"/>
      <c r="AW2" s="29"/>
      <c r="AX2" s="29"/>
      <c r="AY2" s="33"/>
      <c r="AZ2" s="33"/>
      <c r="BA2" s="29"/>
      <c r="BB2" s="29"/>
      <c r="BC2" s="28"/>
      <c r="BD2" s="29"/>
      <c r="BE2" s="29"/>
      <c r="BF2" s="28"/>
      <c r="BG2" s="2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8"/>
  <sheetViews>
    <sheetView workbookViewId="0">
      <selection activeCell="A8" sqref="A8"/>
    </sheetView>
  </sheetViews>
  <sheetFormatPr defaultColWidth="9.140625" defaultRowHeight="15" x14ac:dyDescent="0.25"/>
  <cols>
    <col min="1" max="1" width="55.5703125" customWidth="1"/>
    <col min="2" max="2" width="15.7109375" customWidth="1"/>
    <col min="3" max="3" width="18.7109375" customWidth="1"/>
  </cols>
  <sheetData>
    <row r="1" spans="1:6" x14ac:dyDescent="0.25">
      <c r="A1" t="s">
        <v>303</v>
      </c>
      <c r="C1" s="22" t="s">
        <v>301</v>
      </c>
    </row>
    <row r="2" spans="1:6" x14ac:dyDescent="0.25">
      <c r="A2" t="s">
        <v>315</v>
      </c>
      <c r="C2" s="22" t="s">
        <v>314</v>
      </c>
    </row>
    <row r="3" spans="1:6" x14ac:dyDescent="0.25">
      <c r="A3" t="s">
        <v>304</v>
      </c>
    </row>
    <row r="4" spans="1:6" x14ac:dyDescent="0.25">
      <c r="A4" t="s">
        <v>305</v>
      </c>
    </row>
    <row r="5" spans="1:6" x14ac:dyDescent="0.25">
      <c r="A5" t="s">
        <v>306</v>
      </c>
    </row>
    <row r="6" spans="1:6" x14ac:dyDescent="0.25">
      <c r="A6" t="s">
        <v>299</v>
      </c>
      <c r="C6" s="22" t="s">
        <v>300</v>
      </c>
      <c r="F6" t="s">
        <v>307</v>
      </c>
    </row>
    <row r="7" spans="1:6" x14ac:dyDescent="0.25">
      <c r="A7" t="s">
        <v>302</v>
      </c>
    </row>
    <row r="8" spans="1:6" x14ac:dyDescent="0.25">
      <c r="A8" t="s">
        <v>405</v>
      </c>
    </row>
  </sheetData>
  <hyperlinks>
    <hyperlink ref="C6" r:id="rId1" xr:uid="{00000000-0004-0000-0400-000000000000}"/>
    <hyperlink ref="C1" r:id="rId2" xr:uid="{00000000-0004-0000-0400-000001000000}"/>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2019-02-20T15:32:50Z</dcterms:modified>
</cp:coreProperties>
</file>